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8"/>
  </bookViews>
  <sheets>
    <sheet name="Сп5" sheetId="1" r:id="rId1"/>
    <sheet name="5" sheetId="2" r:id="rId2"/>
    <sheet name="4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стр1" sheetId="9" r:id="rId9"/>
    <sheet name="1стр2" sheetId="10" r:id="rId10"/>
    <sheet name="СпВ" sheetId="11" r:id="rId11"/>
    <sheet name="Встр1" sheetId="12" r:id="rId12"/>
    <sheet name="Встр2" sheetId="13" r:id="rId13"/>
    <sheet name="СпК" sheetId="14" r:id="rId14"/>
    <sheet name="Кстр1" sheetId="15" r:id="rId15"/>
    <sheet name="Кстр2" sheetId="16" r:id="rId16"/>
    <sheet name="СпП" sheetId="17" r:id="rId17"/>
    <sheet name="П" sheetId="18" r:id="rId18"/>
    <sheet name="СпМ" sheetId="19" r:id="rId19"/>
    <sheet name="Мстр1" sheetId="20" r:id="rId20"/>
    <sheet name="Мстр2" sheetId="21" r:id="rId21"/>
  </sheets>
  <definedNames>
    <definedName name="_xlnm.Print_Area" localSheetId="8">'1стр1'!$A$1:$G$76</definedName>
    <definedName name="_xlnm.Print_Area" localSheetId="9">'1стр2'!$A$1:$K$76</definedName>
    <definedName name="_xlnm.Print_Area" localSheetId="6">'2'!$A$1:$J$72</definedName>
    <definedName name="_xlnm.Print_Area" localSheetId="4">'3'!$A$1:$J$72</definedName>
    <definedName name="_xlnm.Print_Area" localSheetId="2">'4'!$A$1:$AB$10</definedName>
    <definedName name="_xlnm.Print_Area" localSheetId="1">'5'!$A$1:$J$72</definedName>
    <definedName name="_xlnm.Print_Area" localSheetId="11">'Встр1'!$A$1:$G$76</definedName>
    <definedName name="_xlnm.Print_Area" localSheetId="12">'Встр2'!$A$1:$K$76</definedName>
    <definedName name="_xlnm.Print_Area" localSheetId="14">'Кстр1'!$A$1:$G$76</definedName>
    <definedName name="_xlnm.Print_Area" localSheetId="15">'Кстр2'!$A$1:$K$76</definedName>
    <definedName name="_xlnm.Print_Area" localSheetId="19">'Мстр1'!$A$1:$G$76</definedName>
    <definedName name="_xlnm.Print_Area" localSheetId="20">'Мстр2'!$A$1:$K$76</definedName>
    <definedName name="_xlnm.Print_Area" localSheetId="17">'П'!$A$1:$J$72</definedName>
    <definedName name="_xlnm.Print_Area" localSheetId="7">'Сп1'!$A$1:$I$38</definedName>
    <definedName name="_xlnm.Print_Area" localSheetId="5">'Сп2'!$A$1:$I$22</definedName>
    <definedName name="_xlnm.Print_Area" localSheetId="3">'Сп3'!$A$1:$I$22</definedName>
    <definedName name="_xlnm.Print_Area" localSheetId="0">'Сп5'!$A$1:$I$22</definedName>
    <definedName name="_xlnm.Print_Area" localSheetId="10">'СпВ'!$A$1:$I$38</definedName>
    <definedName name="_xlnm.Print_Area" localSheetId="13">'СпК'!$A$1:$I$38</definedName>
    <definedName name="_xlnm.Print_Area" localSheetId="18">'СпМ'!$A$1:$I$38</definedName>
    <definedName name="_xlnm.Print_Area" localSheetId="16">'СпП'!$A$1:$I$22</definedName>
  </definedNames>
  <calcPr fullCalcOnLoad="1"/>
</workbook>
</file>

<file path=xl/sharedStrings.xml><?xml version="1.0" encoding="utf-8"?>
<sst xmlns="http://schemas.openxmlformats.org/spreadsheetml/2006/main" count="928" uniqueCount="166">
  <si>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</si>
  <si>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</si>
  <si>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</si>
  <si>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</si>
  <si>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</si>
  <si>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</si>
  <si>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</si>
  <si>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</si>
  <si>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</si>
  <si>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</si>
  <si>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</si>
  <si>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</si>
  <si>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</si>
  <si>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</si>
  <si>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</si>
  <si>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</si>
  <si>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</si>
  <si>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</si>
  <si>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</si>
  <si>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</si>
  <si>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</si>
  <si>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1/64 финала Турнира День народного единства</t>
  </si>
  <si>
    <t>Григорьева Инна</t>
  </si>
  <si>
    <t>Уразаев Рифкат</t>
  </si>
  <si>
    <t>Хусаинов Денис</t>
  </si>
  <si>
    <t>Качкинов Эльвир</t>
  </si>
  <si>
    <t>Битунов Алексей</t>
  </si>
  <si>
    <t>Ханнанов Альберт</t>
  </si>
  <si>
    <t>Исмайлов Азамат</t>
  </si>
  <si>
    <t>Хомич Геннадий</t>
  </si>
  <si>
    <t>Гвоздик Владимир</t>
  </si>
  <si>
    <t>Фатхинуров Фидаиль</t>
  </si>
  <si>
    <t>Ефремов Алексей</t>
  </si>
  <si>
    <t>1/32 финала Турнира День народного единства</t>
  </si>
  <si>
    <t>Ф.И.О.</t>
  </si>
  <si>
    <t>место</t>
  </si>
  <si>
    <t>Неизвестных Игорь</t>
  </si>
  <si>
    <t>3</t>
  </si>
  <si>
    <t>1</t>
  </si>
  <si>
    <t>Мансуров Данар</t>
  </si>
  <si>
    <t>0</t>
  </si>
  <si>
    <t>2</t>
  </si>
  <si>
    <t>Рахматуллина Ляйсан</t>
  </si>
  <si>
    <t>Нураева Камилла</t>
  </si>
  <si>
    <t>5</t>
  </si>
  <si>
    <t>4</t>
  </si>
  <si>
    <t>1/16 финала Турнира День народного единства</t>
  </si>
  <si>
    <t>Балхияров Алмаз</t>
  </si>
  <si>
    <t>Набиуллина Светлана</t>
  </si>
  <si>
    <t>Юнусов Ринат</t>
  </si>
  <si>
    <t>Савин Михаил</t>
  </si>
  <si>
    <t>Булдин Никита</t>
  </si>
  <si>
    <t>Ямансарин Галиулла</t>
  </si>
  <si>
    <t>Рахматуллина Гульназ</t>
  </si>
  <si>
    <t>Мешков Игорь</t>
  </si>
  <si>
    <t>Халимонова Мария</t>
  </si>
  <si>
    <t>Шуршин Андрей</t>
  </si>
  <si>
    <t>1/8 финала Турнира День народного единства</t>
  </si>
  <si>
    <t>Клементьева Елена</t>
  </si>
  <si>
    <t>Шаяхметов Азамат</t>
  </si>
  <si>
    <t>Маркелов Николай</t>
  </si>
  <si>
    <t>Фомин Дмитрий</t>
  </si>
  <si>
    <t>Плаксиенко Егор</t>
  </si>
  <si>
    <t>Клементьев Роман</t>
  </si>
  <si>
    <t>Кубок Башкортостана</t>
  </si>
  <si>
    <t>1/4 финала Турнира День народного единства</t>
  </si>
  <si>
    <t>Коробко Павел</t>
  </si>
  <si>
    <t>Лебедь Виктор</t>
  </si>
  <si>
    <t>Прокофьев Михаил</t>
  </si>
  <si>
    <t>Усков Сергей</t>
  </si>
  <si>
    <t>Давлетов Тимур</t>
  </si>
  <si>
    <t>Ларионов Дмитрий</t>
  </si>
  <si>
    <t>Толкачев Иван</t>
  </si>
  <si>
    <t>Бочаров Артем</t>
  </si>
  <si>
    <t>Баканов Сергей</t>
  </si>
  <si>
    <t>Батыров Ильдан</t>
  </si>
  <si>
    <t>Тарараев Петр</t>
  </si>
  <si>
    <t>Нафиков Айдар</t>
  </si>
  <si>
    <t>Гизатуллин Тимур</t>
  </si>
  <si>
    <t>Алмаев Раис</t>
  </si>
  <si>
    <t>Шайхутдинова Маргарита</t>
  </si>
  <si>
    <t>Лукьянов Роман</t>
  </si>
  <si>
    <t>Антошкин Алексей</t>
  </si>
  <si>
    <t>Грубов Виталий</t>
  </si>
  <si>
    <t>Биктагирова Лилия</t>
  </si>
  <si>
    <t>Щеклеин Михаил</t>
  </si>
  <si>
    <t>Насыров Рустам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</si>
  <si>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</si>
  <si>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</si>
  <si>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</si>
  <si>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</si>
  <si>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</si>
  <si>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</si>
  <si>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</si>
  <si>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</si>
  <si>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</si>
  <si>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</si>
  <si>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</si>
  <si>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</si>
  <si>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</si>
  <si>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</si>
  <si>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</si>
  <si>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</si>
  <si>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День народного единства</t>
  </si>
  <si>
    <t>Урманов Артур</t>
  </si>
  <si>
    <t>Аюпов Айдар</t>
  </si>
  <si>
    <t>Шакиров Ильяс</t>
  </si>
  <si>
    <t>Уткулов Ринат</t>
  </si>
  <si>
    <t>Барышев Сергей</t>
  </si>
  <si>
    <t>Афанасьев Леонид</t>
  </si>
  <si>
    <t>Шадрин Эдуард</t>
  </si>
  <si>
    <t>Коротеев Георгий</t>
  </si>
  <si>
    <t>Стародубцев Олег</t>
  </si>
  <si>
    <t>Тодрамович Александр</t>
  </si>
  <si>
    <t>Савилов Дмитрий</t>
  </si>
  <si>
    <t>Халимонов Евгений</t>
  </si>
  <si>
    <t>Семенов Юрий</t>
  </si>
  <si>
    <t>Шапошников Александр</t>
  </si>
  <si>
    <t>Могилевская Инесса</t>
  </si>
  <si>
    <t>Бикбулатов Ильдар</t>
  </si>
  <si>
    <t>Куряева Валентина</t>
  </si>
  <si>
    <t>Крайников Геннадий</t>
  </si>
  <si>
    <t>Тагиров Сайфулла</t>
  </si>
  <si>
    <t>Умматов Ирек</t>
  </si>
  <si>
    <t>Насибуллин Дамир</t>
  </si>
  <si>
    <t>1\2 финала Турнира День народного единства</t>
  </si>
  <si>
    <t>Ратникова Наталья</t>
  </si>
  <si>
    <t>Исмайлов Азат</t>
  </si>
  <si>
    <t>Фоминых Дмитрий</t>
  </si>
  <si>
    <t>Суфияров Эдуард</t>
  </si>
  <si>
    <t>Хайруллин Ренат</t>
  </si>
  <si>
    <t>Фоминых Илья</t>
  </si>
  <si>
    <t>Вафин Егор</t>
  </si>
  <si>
    <t>Кузнецов Дмитрий</t>
  </si>
  <si>
    <t>Сагитов Александр</t>
  </si>
  <si>
    <t>Гайфуллин Ильяс</t>
  </si>
  <si>
    <t>Гайфуллин Кемаль</t>
  </si>
  <si>
    <t>Николайчук Екатерина</t>
  </si>
  <si>
    <t>Топорков Артур</t>
  </si>
  <si>
    <t>Лукманов Ильнур</t>
  </si>
  <si>
    <t>Топорков Юрий</t>
  </si>
  <si>
    <t>Отин Роман</t>
  </si>
  <si>
    <t>Нецветаев Владислав</t>
  </si>
  <si>
    <t>Полуфинал пятницы Турнира День народного единства</t>
  </si>
  <si>
    <t>Харламов Руслан</t>
  </si>
  <si>
    <t>Максютов Азат</t>
  </si>
  <si>
    <t>Исламгулова Лилия</t>
  </si>
  <si>
    <t>Семенов Константин</t>
  </si>
  <si>
    <t>Ахметзянов Фауль</t>
  </si>
  <si>
    <t>Урманов Александр</t>
  </si>
  <si>
    <t>Романченко Геннадий</t>
  </si>
  <si>
    <t>Финал Турнира День народного единства</t>
  </si>
  <si>
    <t>Яковлев Михаил</t>
  </si>
  <si>
    <t>Гайсин Эдуард</t>
  </si>
  <si>
    <t>Сазонов Николай</t>
  </si>
  <si>
    <t>Сафиуллин Александр</t>
  </si>
  <si>
    <t>Лежнев Артем</t>
  </si>
  <si>
    <t>Лим Александр</t>
  </si>
  <si>
    <t>Сабиров Айрат</t>
  </si>
  <si>
    <t>Горбунов Вячеслав</t>
  </si>
  <si>
    <t>Хабиров Марс</t>
  </si>
  <si>
    <t>Горюнов Алексей</t>
  </si>
  <si>
    <t>Яковлев Роман</t>
  </si>
  <si>
    <t>Шаймухаметов Альберт</t>
  </si>
  <si>
    <t>Габбасов Булат</t>
  </si>
  <si>
    <t>Валеев Рустам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</si>
</sst>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0" fillId="2" borderId="0" xfId="18" applyNumberFormat="1" applyFill="1" applyAlignment="1">
      <alignment horizontal="right"/>
      <protection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49" fontId="16" fillId="2" borderId="0" xfId="18" applyNumberFormat="1" applyFont="1" applyFill="1" applyBorder="1" applyAlignment="1">
      <alignment horizontal="right" vertical="center"/>
      <protection/>
    </xf>
    <xf numFmtId="49" fontId="17" fillId="2" borderId="7" xfId="18" applyNumberFormat="1" applyFont="1" applyFill="1" applyBorder="1" applyAlignment="1">
      <alignment horizontal="center" vertical="center" wrapText="1"/>
      <protection/>
    </xf>
    <xf numFmtId="49" fontId="17" fillId="2" borderId="8" xfId="18" applyNumberFormat="1" applyFont="1" applyFill="1" applyBorder="1" applyAlignment="1">
      <alignment horizontal="center" vertical="center" wrapText="1"/>
      <protection/>
    </xf>
    <xf numFmtId="49" fontId="0" fillId="2" borderId="9" xfId="18" applyNumberFormat="1" applyFont="1" applyFill="1" applyBorder="1" applyAlignment="1">
      <alignment horizontal="center" vertical="center" wrapText="1"/>
      <protection/>
    </xf>
    <xf numFmtId="49" fontId="0" fillId="2" borderId="10" xfId="18" applyNumberFormat="1" applyFont="1" applyFill="1" applyBorder="1" applyAlignment="1">
      <alignment horizontal="center" vertical="center" wrapText="1"/>
      <protection/>
    </xf>
    <xf numFmtId="49" fontId="5" fillId="2" borderId="0" xfId="18" applyNumberFormat="1" applyFont="1" applyFill="1" applyBorder="1" applyAlignment="1">
      <alignment horizontal="right"/>
      <protection/>
    </xf>
    <xf numFmtId="181" fontId="5" fillId="2" borderId="0" xfId="18" applyNumberFormat="1" applyFont="1" applyFill="1" applyBorder="1" applyAlignment="1">
      <alignment horizontal="right"/>
      <protection/>
    </xf>
    <xf numFmtId="49" fontId="1" fillId="2" borderId="7" xfId="18" applyNumberFormat="1" applyFont="1" applyFill="1" applyBorder="1" applyAlignment="1">
      <alignment horizontal="center" vertical="center" wrapText="1"/>
      <protection/>
    </xf>
    <xf numFmtId="49" fontId="1" fillId="2" borderId="8" xfId="18" applyNumberFormat="1" applyFont="1" applyFill="1" applyBorder="1" applyAlignment="1">
      <alignment horizontal="center" vertical="center" wrapText="1"/>
      <protection/>
    </xf>
    <xf numFmtId="49" fontId="5" fillId="2" borderId="7" xfId="18" applyNumberFormat="1" applyFont="1" applyFill="1" applyBorder="1" applyAlignment="1">
      <alignment horizontal="center" vertical="center" wrapText="1"/>
      <protection/>
    </xf>
    <xf numFmtId="49" fontId="5" fillId="2" borderId="9" xfId="18" applyNumberFormat="1" applyFont="1" applyFill="1" applyBorder="1" applyAlignment="1">
      <alignment horizontal="center" vertical="center" wrapText="1"/>
      <protection/>
    </xf>
    <xf numFmtId="49" fontId="5" fillId="2" borderId="8" xfId="18" applyNumberFormat="1" applyFont="1" applyFill="1" applyBorder="1" applyAlignment="1">
      <alignment horizontal="center" vertical="center" wrapText="1"/>
      <protection/>
    </xf>
    <xf numFmtId="49" fontId="0" fillId="2" borderId="11" xfId="18" applyNumberFormat="1" applyFont="1" applyFill="1" applyBorder="1" applyAlignment="1">
      <alignment horizontal="center" vertical="center" wrapText="1"/>
      <protection/>
    </xf>
    <xf numFmtId="49" fontId="18" fillId="2" borderId="12" xfId="18" applyNumberFormat="1" applyFont="1" applyFill="1" applyBorder="1" applyAlignment="1">
      <alignment horizontal="left" vertical="center"/>
      <protection/>
    </xf>
    <xf numFmtId="49" fontId="18" fillId="2" borderId="13" xfId="18" applyNumberFormat="1" applyFont="1" applyFill="1" applyBorder="1" applyAlignment="1">
      <alignment horizontal="left" vertical="center"/>
      <protection/>
    </xf>
    <xf numFmtId="49" fontId="18" fillId="2" borderId="14" xfId="18" applyNumberFormat="1" applyFont="1" applyFill="1" applyBorder="1" applyAlignment="1">
      <alignment horizontal="left" vertical="center"/>
      <protection/>
    </xf>
    <xf numFmtId="49" fontId="18" fillId="5" borderId="3" xfId="18" applyNumberFormat="1" applyFont="1" applyFill="1" applyBorder="1" applyAlignment="1">
      <alignment horizontal="center" vertical="center"/>
      <protection/>
    </xf>
    <xf numFmtId="49" fontId="18" fillId="5" borderId="13" xfId="18" applyNumberFormat="1" applyFont="1" applyFill="1" applyBorder="1" applyAlignment="1">
      <alignment horizontal="center" vertical="center"/>
      <protection/>
    </xf>
    <xf numFmtId="49" fontId="18" fillId="2" borderId="13" xfId="18" applyNumberFormat="1" applyFont="1" applyFill="1" applyBorder="1" applyAlignment="1">
      <alignment horizontal="center" vertical="center"/>
      <protection/>
    </xf>
    <xf numFmtId="49" fontId="18" fillId="2" borderId="4" xfId="18" applyNumberFormat="1" applyFont="1" applyFill="1" applyBorder="1" applyAlignment="1">
      <alignment horizontal="center" vertical="center"/>
      <protection/>
    </xf>
    <xf numFmtId="49" fontId="19" fillId="2" borderId="12" xfId="18" applyNumberFormat="1" applyFont="1" applyFill="1" applyBorder="1" applyAlignment="1">
      <alignment horizontal="center" vertical="center"/>
      <protection/>
    </xf>
    <xf numFmtId="49" fontId="19" fillId="2" borderId="14" xfId="18" applyNumberFormat="1" applyFont="1" applyFill="1" applyBorder="1" applyAlignment="1">
      <alignment horizontal="center" vertical="center"/>
      <protection/>
    </xf>
    <xf numFmtId="49" fontId="0" fillId="2" borderId="15" xfId="18" applyNumberFormat="1" applyFill="1" applyBorder="1" applyAlignment="1">
      <alignment horizontal="center" vertical="center"/>
      <protection/>
    </xf>
    <xf numFmtId="49" fontId="0" fillId="2" borderId="16" xfId="18" applyNumberFormat="1" applyFill="1" applyBorder="1" applyAlignment="1">
      <alignment horizontal="center" vertical="center"/>
      <protection/>
    </xf>
    <xf numFmtId="49" fontId="18" fillId="2" borderId="15" xfId="18" applyNumberFormat="1" applyFont="1" applyFill="1" applyBorder="1" applyAlignment="1">
      <alignment horizontal="left" vertical="center"/>
      <protection/>
    </xf>
    <xf numFmtId="49" fontId="18" fillId="2" borderId="5" xfId="18" applyNumberFormat="1" applyFont="1" applyFill="1" applyBorder="1" applyAlignment="1">
      <alignment horizontal="left" vertical="center"/>
      <protection/>
    </xf>
    <xf numFmtId="49" fontId="18" fillId="2" borderId="16" xfId="18" applyNumberFormat="1" applyFont="1" applyFill="1" applyBorder="1" applyAlignment="1">
      <alignment horizontal="left" vertical="center"/>
      <protection/>
    </xf>
    <xf numFmtId="49" fontId="18" fillId="2" borderId="17" xfId="18" applyNumberFormat="1" applyFont="1" applyFill="1" applyBorder="1" applyAlignment="1">
      <alignment horizontal="center" vertical="center"/>
      <protection/>
    </xf>
    <xf numFmtId="49" fontId="18" fillId="2" borderId="5" xfId="18" applyNumberFormat="1" applyFont="1" applyFill="1" applyBorder="1" applyAlignment="1">
      <alignment horizontal="center" vertical="center"/>
      <protection/>
    </xf>
    <xf numFmtId="49" fontId="18" fillId="5" borderId="5" xfId="18" applyNumberFormat="1" applyFont="1" applyFill="1" applyBorder="1" applyAlignment="1">
      <alignment horizontal="center" vertical="center"/>
      <protection/>
    </xf>
    <xf numFmtId="49" fontId="19" fillId="2" borderId="15" xfId="18" applyNumberFormat="1" applyFont="1" applyFill="1" applyBorder="1" applyAlignment="1">
      <alignment horizontal="center" vertical="center"/>
      <protection/>
    </xf>
    <xf numFmtId="49" fontId="19" fillId="2" borderId="16" xfId="18" applyNumberFormat="1" applyFont="1" applyFill="1" applyBorder="1" applyAlignment="1">
      <alignment horizontal="center" vertical="center"/>
      <protection/>
    </xf>
    <xf numFmtId="49" fontId="18" fillId="2" borderId="18" xfId="18" applyNumberFormat="1" applyFont="1" applyFill="1" applyBorder="1" applyAlignment="1">
      <alignment horizontal="center" vertical="center"/>
      <protection/>
    </xf>
    <xf numFmtId="49" fontId="0" fillId="2" borderId="12" xfId="18" applyNumberFormat="1" applyFill="1" applyBorder="1" applyAlignment="1">
      <alignment horizontal="center" vertical="center"/>
      <protection/>
    </xf>
    <xf numFmtId="49" fontId="0" fillId="2" borderId="14" xfId="18" applyNumberFormat="1" applyFill="1" applyBorder="1" applyAlignment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_р4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40439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5!F20</f>
        <v>Гвоздик Владимир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5!F31</f>
        <v>Ефремов Алексей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5!G43</f>
        <v>Хомич Геннадий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5!G51</f>
        <v>Битунов Алексей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5!C55</f>
        <v>Уразаев Рифкат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5!C57</f>
        <v>Качкинов Эльвир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5!C60</f>
        <v>Григорьева Инна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5!C62</f>
        <v>Хусаинов Денис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5!G57</f>
        <v>Исмайлов Азамат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5!G60</f>
        <v>Ханнанов Альберт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5!G64</f>
        <v>Фатхинуров Фидаиль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5!G66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5!D67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5!D70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5!G69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5!G71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1" t="str">
        <f>Сп1!A1</f>
        <v>Кубок Башкортостана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80" t="str">
        <f>Сп1!A2</f>
        <v>1/4 финала Турнира День народного единства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79">
        <f>Сп1!A3</f>
        <v>40467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Баканов Сергей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Шуршин Андрей</v>
      </c>
      <c r="C6" s="5">
        <v>40</v>
      </c>
      <c r="D6" s="12" t="s">
        <v>80</v>
      </c>
      <c r="E6" s="5">
        <v>52</v>
      </c>
      <c r="F6" s="12" t="s">
        <v>72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Шайхутдинова Маргарита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нет</v>
      </c>
      <c r="C8" s="3"/>
      <c r="D8" s="5">
        <v>48</v>
      </c>
      <c r="E8" s="36" t="s">
        <v>72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36" t="s">
        <v>72</v>
      </c>
      <c r="E10" s="13"/>
      <c r="F10" s="5">
        <v>56</v>
      </c>
      <c r="G10" s="12" t="s">
        <v>71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Толкачев Иван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Гизатуллин Тимур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84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Биктагирова Лилия</v>
      </c>
      <c r="C14" s="5">
        <v>42</v>
      </c>
      <c r="D14" s="12" t="s">
        <v>71</v>
      </c>
      <c r="E14" s="5">
        <v>53</v>
      </c>
      <c r="F14" s="36" t="s">
        <v>71</v>
      </c>
      <c r="G14" s="5">
        <v>58</v>
      </c>
      <c r="H14" s="12" t="s">
        <v>71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Ларионов Дмитрий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Грубов Виталий</v>
      </c>
      <c r="C16" s="3"/>
      <c r="D16" s="5">
        <v>49</v>
      </c>
      <c r="E16" s="36" t="s">
        <v>71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83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6" t="s">
        <v>83</v>
      </c>
      <c r="E18" s="13"/>
      <c r="F18" s="2">
        <v>-30</v>
      </c>
      <c r="G18" s="8" t="str">
        <f>IF(1стр1!F52=1стр1!E44,1стр1!E60,IF(1стр1!F52=1стр1!E60,1стр1!E44,0))</f>
        <v>Щеклеин Михаил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Антошкин Алексей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Прокофьев Михаил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79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Алмаев Раис</v>
      </c>
      <c r="C22" s="5">
        <v>44</v>
      </c>
      <c r="D22" s="12" t="s">
        <v>79</v>
      </c>
      <c r="E22" s="5">
        <v>54</v>
      </c>
      <c r="F22" s="12" t="s">
        <v>68</v>
      </c>
      <c r="G22" s="13"/>
      <c r="H22" s="5">
        <v>60</v>
      </c>
      <c r="I22" s="37" t="s">
        <v>68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Усков Сергей</v>
      </c>
      <c r="D23" s="9"/>
      <c r="E23" s="9"/>
      <c r="F23" s="9"/>
      <c r="G23" s="13"/>
      <c r="H23" s="9"/>
      <c r="I23" s="20"/>
      <c r="J23" s="41" t="s">
        <v>2</v>
      </c>
      <c r="K23" s="41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Тарараев Петр</v>
      </c>
      <c r="C24" s="3"/>
      <c r="D24" s="5">
        <v>50</v>
      </c>
      <c r="E24" s="36" t="s">
        <v>79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76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6" t="s">
        <v>70</v>
      </c>
      <c r="E26" s="13"/>
      <c r="F26" s="5">
        <v>57</v>
      </c>
      <c r="G26" s="12" t="s">
        <v>68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Давлетов Тимур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Батыров Ильдан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86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Насыров Рустам</v>
      </c>
      <c r="C30" s="5">
        <v>46</v>
      </c>
      <c r="D30" s="12" t="s">
        <v>73</v>
      </c>
      <c r="E30" s="5">
        <v>55</v>
      </c>
      <c r="F30" s="36" t="s">
        <v>73</v>
      </c>
      <c r="G30" s="5">
        <v>59</v>
      </c>
      <c r="H30" s="36" t="s">
        <v>68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Бочаров Артем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Ямансарин Галиулла</v>
      </c>
      <c r="C32" s="3"/>
      <c r="D32" s="5">
        <v>51</v>
      </c>
      <c r="E32" s="36" t="s">
        <v>73</v>
      </c>
      <c r="F32" s="3"/>
      <c r="G32" s="9"/>
      <c r="H32" s="2">
        <v>-60</v>
      </c>
      <c r="I32" s="4" t="str">
        <f>IF(I22=H14,H30,IF(I22=H30,H14,0))</f>
        <v>Ларионов Дмитрий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52</v>
      </c>
      <c r="D33" s="9"/>
      <c r="E33" s="13"/>
      <c r="F33" s="3"/>
      <c r="G33" s="9"/>
      <c r="H33" s="3"/>
      <c r="I33" s="20"/>
      <c r="J33" s="41" t="s">
        <v>3</v>
      </c>
      <c r="K33" s="41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6" t="s">
        <v>52</v>
      </c>
      <c r="E34" s="13"/>
      <c r="F34" s="2">
        <v>-29</v>
      </c>
      <c r="G34" s="8" t="str">
        <f>IF(1стр1!F20=1стр1!E12,1стр1!E28,IF(1стр1!F20=1стр1!E28,1стр1!E12,0))</f>
        <v>Нафиков Айдар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Лукьянов Роман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Шуршин Андрей</v>
      </c>
      <c r="C37" s="3"/>
      <c r="D37" s="3"/>
      <c r="E37" s="3"/>
      <c r="F37" s="2">
        <v>-48</v>
      </c>
      <c r="G37" s="4" t="str">
        <f>IF(E8=D6,D10,IF(E8=D10,D6,0))</f>
        <v>Шайхутдинова Маргарита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56</v>
      </c>
      <c r="D38" s="3"/>
      <c r="E38" s="3"/>
      <c r="F38" s="3"/>
      <c r="G38" s="5">
        <v>67</v>
      </c>
      <c r="H38" s="12" t="s">
        <v>80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Грубов Виталий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56</v>
      </c>
      <c r="E40" s="3"/>
      <c r="F40" s="3"/>
      <c r="G40" s="3"/>
      <c r="H40" s="5">
        <v>69</v>
      </c>
      <c r="I40" s="22" t="s">
        <v>70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Биктагирова Лилия</v>
      </c>
      <c r="C41" s="9"/>
      <c r="D41" s="9"/>
      <c r="E41" s="3"/>
      <c r="F41" s="2">
        <v>-50</v>
      </c>
      <c r="G41" s="4" t="str">
        <f>IF(E24=D22,D26,IF(E24=D26,D22,0))</f>
        <v>Давлетов Тимур</v>
      </c>
      <c r="H41" s="9"/>
      <c r="I41" s="19"/>
      <c r="J41" s="41" t="s">
        <v>12</v>
      </c>
      <c r="K41" s="41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82</v>
      </c>
      <c r="D42" s="9"/>
      <c r="E42" s="3"/>
      <c r="F42" s="3"/>
      <c r="G42" s="5">
        <v>68</v>
      </c>
      <c r="H42" s="36" t="s">
        <v>70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Антошкин Алексей</v>
      </c>
      <c r="C43" s="3"/>
      <c r="D43" s="9"/>
      <c r="E43" s="3"/>
      <c r="F43" s="2">
        <v>-51</v>
      </c>
      <c r="G43" s="8" t="str">
        <f>IF(E32=D30,D34,IF(E32=D34,D30,0))</f>
        <v>Ямансарин Галиулла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69</v>
      </c>
      <c r="F44" s="3"/>
      <c r="G44" s="3"/>
      <c r="H44" s="2">
        <v>-69</v>
      </c>
      <c r="I44" s="4" t="str">
        <f>IF(I40=H38,H42,IF(I40=H42,H38,0))</f>
        <v>Шайхутдинова Маргарита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Усков Сергей</v>
      </c>
      <c r="C45" s="3"/>
      <c r="D45" s="9"/>
      <c r="E45" s="14" t="s">
        <v>87</v>
      </c>
      <c r="F45" s="3"/>
      <c r="G45" s="2">
        <v>-67</v>
      </c>
      <c r="H45" s="4" t="str">
        <f>IF(H38=G37,G39,IF(H38=G39,G37,0))</f>
        <v>Грубов Виталий</v>
      </c>
      <c r="I45" s="20"/>
      <c r="J45" s="41" t="s">
        <v>14</v>
      </c>
      <c r="K45" s="41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69</v>
      </c>
      <c r="D46" s="9"/>
      <c r="E46" s="3"/>
      <c r="F46" s="3"/>
      <c r="G46" s="3"/>
      <c r="H46" s="5">
        <v>70</v>
      </c>
      <c r="I46" s="37" t="s">
        <v>83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Тарараев Петр</v>
      </c>
      <c r="C47" s="9"/>
      <c r="D47" s="9"/>
      <c r="E47" s="3"/>
      <c r="F47" s="3"/>
      <c r="G47" s="2">
        <v>-68</v>
      </c>
      <c r="H47" s="8" t="str">
        <f>IF(H42=G41,G43,IF(H42=G43,G41,0))</f>
        <v>Ямансарин Галиулла</v>
      </c>
      <c r="I47" s="20"/>
      <c r="J47" s="41" t="s">
        <v>13</v>
      </c>
      <c r="K47" s="41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69</v>
      </c>
      <c r="E48" s="3"/>
      <c r="F48" s="3"/>
      <c r="G48" s="3"/>
      <c r="H48" s="2">
        <v>-70</v>
      </c>
      <c r="I48" s="4" t="str">
        <f>IF(I46=H45,H47,IF(I46=H47,H45,0))</f>
        <v>Ямансарин Галиулла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Насыров Рустам</v>
      </c>
      <c r="C49" s="9"/>
      <c r="D49" s="3"/>
      <c r="E49" s="3"/>
      <c r="F49" s="3"/>
      <c r="G49" s="13"/>
      <c r="H49" s="3"/>
      <c r="I49" s="20"/>
      <c r="J49" s="41" t="s">
        <v>15</v>
      </c>
      <c r="K49" s="41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81</v>
      </c>
      <c r="D50" s="2">
        <v>-77</v>
      </c>
      <c r="E50" s="4" t="str">
        <f>IF(E44=D40,D48,IF(E44=D48,D40,0))</f>
        <v>Шуршин Андрей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Лукьянов Роман</v>
      </c>
      <c r="C51" s="3"/>
      <c r="D51" s="3"/>
      <c r="E51" s="14" t="s">
        <v>88</v>
      </c>
      <c r="F51" s="3"/>
      <c r="G51" s="5">
        <v>79</v>
      </c>
      <c r="H51" s="12" t="s">
        <v>84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Антошкин Алексей</v>
      </c>
      <c r="E52" s="20"/>
      <c r="F52" s="2">
        <v>-72</v>
      </c>
      <c r="G52" s="8" t="str">
        <f>IF(C42=B41,B43,IF(C42=B43,B41,0))</f>
        <v>Биктагирова Лилия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82</v>
      </c>
      <c r="F53" s="3"/>
      <c r="G53" s="3"/>
      <c r="H53" s="5">
        <v>81</v>
      </c>
      <c r="I53" s="22" t="s">
        <v>76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Лукьянов Роман</v>
      </c>
      <c r="E54" s="14" t="s">
        <v>89</v>
      </c>
      <c r="F54" s="2">
        <v>-73</v>
      </c>
      <c r="G54" s="4" t="str">
        <f>IF(C46=B45,B47,IF(C46=B47,B45,0))</f>
        <v>Тарараев Петр</v>
      </c>
      <c r="H54" s="9"/>
      <c r="I54" s="19"/>
      <c r="J54" s="41" t="s">
        <v>90</v>
      </c>
      <c r="K54" s="41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Лукьянов Роман</v>
      </c>
      <c r="F55" s="3"/>
      <c r="G55" s="5">
        <v>80</v>
      </c>
      <c r="H55" s="36" t="s">
        <v>76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91</v>
      </c>
      <c r="F56" s="2">
        <v>-74</v>
      </c>
      <c r="G56" s="8" t="str">
        <f>IF(C50=B49,B51,IF(C50=B51,B49,0))</f>
        <v>Насыров Рустам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Биктагирова Лилия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1" t="s">
        <v>92</v>
      </c>
      <c r="K58" s="41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7" t="s">
        <v>86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Насыров Рустам</v>
      </c>
      <c r="I60" s="20"/>
      <c r="J60" s="41" t="s">
        <v>93</v>
      </c>
      <c r="K60" s="41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1" t="s">
        <v>94</v>
      </c>
      <c r="K62" s="41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95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>
        <f>IF(C65=B64,B66,IF(C65=B66,B64,0))</f>
        <v>0</v>
      </c>
      <c r="H67" s="9"/>
      <c r="I67" s="19"/>
      <c r="J67" s="41" t="s">
        <v>96</v>
      </c>
      <c r="K67" s="41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97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1" t="s">
        <v>98</v>
      </c>
      <c r="K71" s="41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99</v>
      </c>
      <c r="F73" s="3"/>
      <c r="G73" s="2">
        <v>-92</v>
      </c>
      <c r="H73" s="8">
        <f>IF(H68=G67,G69,IF(H68=G69,G67,0))</f>
        <v>0</v>
      </c>
      <c r="I73" s="20"/>
      <c r="J73" s="41" t="s">
        <v>100</v>
      </c>
      <c r="K73" s="41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101</v>
      </c>
      <c r="F75" s="3"/>
      <c r="G75" s="13"/>
      <c r="H75" s="3"/>
      <c r="I75" s="20"/>
      <c r="J75" s="41" t="s">
        <v>102</v>
      </c>
      <c r="K75" s="41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9" t="s">
        <v>64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103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40475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104</v>
      </c>
      <c r="B7" s="25">
        <v>1</v>
      </c>
      <c r="C7" s="26" t="str">
        <f>Встр1!G36</f>
        <v>Урманов Артур</v>
      </c>
      <c r="D7" s="23"/>
      <c r="E7" s="23"/>
      <c r="F7" s="23"/>
      <c r="G7" s="23"/>
      <c r="H7" s="23"/>
      <c r="I7" s="23"/>
    </row>
    <row r="8" spans="1:9" ht="18">
      <c r="A8" s="24" t="s">
        <v>105</v>
      </c>
      <c r="B8" s="25">
        <v>2</v>
      </c>
      <c r="C8" s="26" t="str">
        <f>Встр1!G56</f>
        <v>Шакиров Ильяс</v>
      </c>
      <c r="D8" s="23"/>
      <c r="E8" s="23"/>
      <c r="F8" s="23"/>
      <c r="G8" s="23"/>
      <c r="H8" s="23"/>
      <c r="I8" s="23"/>
    </row>
    <row r="9" spans="1:9" ht="18">
      <c r="A9" s="24" t="s">
        <v>106</v>
      </c>
      <c r="B9" s="25">
        <v>3</v>
      </c>
      <c r="C9" s="26" t="str">
        <f>Встр2!I22</f>
        <v>Аюпов Айдар</v>
      </c>
      <c r="D9" s="23"/>
      <c r="E9" s="23"/>
      <c r="F9" s="23"/>
      <c r="G9" s="23"/>
      <c r="H9" s="23"/>
      <c r="I9" s="23"/>
    </row>
    <row r="10" spans="1:9" ht="18">
      <c r="A10" s="24" t="s">
        <v>107</v>
      </c>
      <c r="B10" s="25">
        <v>4</v>
      </c>
      <c r="C10" s="26" t="str">
        <f>Встр2!I32</f>
        <v>Уткулов Ринат</v>
      </c>
      <c r="D10" s="23"/>
      <c r="E10" s="23"/>
      <c r="F10" s="23"/>
      <c r="G10" s="23"/>
      <c r="H10" s="23"/>
      <c r="I10" s="23"/>
    </row>
    <row r="11" spans="1:9" ht="18">
      <c r="A11" s="24" t="s">
        <v>108</v>
      </c>
      <c r="B11" s="25">
        <v>5</v>
      </c>
      <c r="C11" s="26" t="str">
        <f>Встр1!G63</f>
        <v>Коротеев Георгий</v>
      </c>
      <c r="D11" s="23"/>
      <c r="E11" s="23"/>
      <c r="F11" s="23"/>
      <c r="G11" s="23"/>
      <c r="H11" s="23"/>
      <c r="I11" s="23"/>
    </row>
    <row r="12" spans="1:9" ht="18">
      <c r="A12" s="24" t="s">
        <v>109</v>
      </c>
      <c r="B12" s="25">
        <v>6</v>
      </c>
      <c r="C12" s="26" t="str">
        <f>Встр1!G65</f>
        <v>Савилов Дмитрий</v>
      </c>
      <c r="D12" s="23"/>
      <c r="E12" s="23"/>
      <c r="F12" s="23"/>
      <c r="G12" s="23"/>
      <c r="H12" s="23"/>
      <c r="I12" s="23"/>
    </row>
    <row r="13" spans="1:9" ht="18">
      <c r="A13" s="24" t="s">
        <v>110</v>
      </c>
      <c r="B13" s="25">
        <v>7</v>
      </c>
      <c r="C13" s="26" t="str">
        <f>Встр1!G68</f>
        <v>Афанасьев Леонид</v>
      </c>
      <c r="D13" s="23"/>
      <c r="E13" s="23"/>
      <c r="F13" s="23"/>
      <c r="G13" s="23"/>
      <c r="H13" s="23"/>
      <c r="I13" s="23"/>
    </row>
    <row r="14" spans="1:9" ht="18">
      <c r="A14" s="24" t="s">
        <v>111</v>
      </c>
      <c r="B14" s="25">
        <v>8</v>
      </c>
      <c r="C14" s="26" t="str">
        <f>Встр1!G70</f>
        <v>Шадрин Эдуард</v>
      </c>
      <c r="D14" s="23"/>
      <c r="E14" s="23"/>
      <c r="F14" s="23"/>
      <c r="G14" s="23"/>
      <c r="H14" s="23"/>
      <c r="I14" s="23"/>
    </row>
    <row r="15" spans="1:9" ht="18">
      <c r="A15" s="24" t="s">
        <v>112</v>
      </c>
      <c r="B15" s="25">
        <v>9</v>
      </c>
      <c r="C15" s="26" t="str">
        <f>Встр1!D72</f>
        <v>Халимонов Евгений</v>
      </c>
      <c r="D15" s="23"/>
      <c r="E15" s="23"/>
      <c r="F15" s="23"/>
      <c r="G15" s="23"/>
      <c r="H15" s="23"/>
      <c r="I15" s="23"/>
    </row>
    <row r="16" spans="1:9" ht="18">
      <c r="A16" s="24" t="s">
        <v>113</v>
      </c>
      <c r="B16" s="25">
        <v>10</v>
      </c>
      <c r="C16" s="26" t="str">
        <f>Встр1!D75</f>
        <v>Барышев Сергей</v>
      </c>
      <c r="D16" s="23"/>
      <c r="E16" s="23"/>
      <c r="F16" s="23"/>
      <c r="G16" s="23"/>
      <c r="H16" s="23"/>
      <c r="I16" s="23"/>
    </row>
    <row r="17" spans="1:9" ht="18">
      <c r="A17" s="24" t="s">
        <v>114</v>
      </c>
      <c r="B17" s="25">
        <v>11</v>
      </c>
      <c r="C17" s="26" t="str">
        <f>Встр1!G73</f>
        <v>Тодрамович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115</v>
      </c>
      <c r="B18" s="25">
        <v>12</v>
      </c>
      <c r="C18" s="26" t="str">
        <f>Встр1!G75</f>
        <v>Стародубцев Олег</v>
      </c>
      <c r="D18" s="23"/>
      <c r="E18" s="23"/>
      <c r="F18" s="23"/>
      <c r="G18" s="23"/>
      <c r="H18" s="23"/>
      <c r="I18" s="23"/>
    </row>
    <row r="19" spans="1:9" ht="18">
      <c r="A19" s="24" t="s">
        <v>116</v>
      </c>
      <c r="B19" s="25">
        <v>13</v>
      </c>
      <c r="C19" s="26" t="str">
        <f>Встр2!I40</f>
        <v>Крайников Геннадий</v>
      </c>
      <c r="D19" s="23"/>
      <c r="E19" s="23"/>
      <c r="F19" s="23"/>
      <c r="G19" s="23"/>
      <c r="H19" s="23"/>
      <c r="I19" s="23"/>
    </row>
    <row r="20" spans="1:9" ht="18">
      <c r="A20" s="24" t="s">
        <v>117</v>
      </c>
      <c r="B20" s="25">
        <v>14</v>
      </c>
      <c r="C20" s="26" t="str">
        <f>Встр2!I44</f>
        <v>Усков Сергей</v>
      </c>
      <c r="D20" s="23"/>
      <c r="E20" s="23"/>
      <c r="F20" s="23"/>
      <c r="G20" s="23"/>
      <c r="H20" s="23"/>
      <c r="I20" s="23"/>
    </row>
    <row r="21" spans="1:9" ht="18">
      <c r="A21" s="24" t="s">
        <v>69</v>
      </c>
      <c r="B21" s="25">
        <v>15</v>
      </c>
      <c r="C21" s="26" t="str">
        <f>Встр2!I46</f>
        <v>Толкачев Иван</v>
      </c>
      <c r="D21" s="23"/>
      <c r="E21" s="23"/>
      <c r="F21" s="23"/>
      <c r="G21" s="23"/>
      <c r="H21" s="23"/>
      <c r="I21" s="23"/>
    </row>
    <row r="22" spans="1:9" ht="18">
      <c r="A22" s="24" t="s">
        <v>118</v>
      </c>
      <c r="B22" s="25">
        <v>16</v>
      </c>
      <c r="C22" s="26" t="str">
        <f>Встр2!I48</f>
        <v>Семенов Юрий</v>
      </c>
      <c r="D22" s="23"/>
      <c r="E22" s="23"/>
      <c r="F22" s="23"/>
      <c r="G22" s="23"/>
      <c r="H22" s="23"/>
      <c r="I22" s="23"/>
    </row>
    <row r="23" spans="1:9" ht="18">
      <c r="A23" s="24" t="s">
        <v>119</v>
      </c>
      <c r="B23" s="25">
        <v>17</v>
      </c>
      <c r="C23" s="26" t="str">
        <f>Встр2!E44</f>
        <v>Насибуллин Дамир</v>
      </c>
      <c r="D23" s="23"/>
      <c r="E23" s="23"/>
      <c r="F23" s="23"/>
      <c r="G23" s="23"/>
      <c r="H23" s="23"/>
      <c r="I23" s="23"/>
    </row>
    <row r="24" spans="1:9" ht="18">
      <c r="A24" s="24" t="s">
        <v>72</v>
      </c>
      <c r="B24" s="25">
        <v>18</v>
      </c>
      <c r="C24" s="26" t="str">
        <f>Встр2!E50</f>
        <v>Могилевская Инесса</v>
      </c>
      <c r="D24" s="23"/>
      <c r="E24" s="23"/>
      <c r="F24" s="23"/>
      <c r="G24" s="23"/>
      <c r="H24" s="23"/>
      <c r="I24" s="23"/>
    </row>
    <row r="25" spans="1:9" ht="18">
      <c r="A25" s="24" t="s">
        <v>120</v>
      </c>
      <c r="B25" s="25">
        <v>19</v>
      </c>
      <c r="C25" s="26" t="str">
        <f>Встр2!E53</f>
        <v>Тагиров Сайфулла</v>
      </c>
      <c r="D25" s="23"/>
      <c r="E25" s="23"/>
      <c r="F25" s="23"/>
      <c r="G25" s="23"/>
      <c r="H25" s="23"/>
      <c r="I25" s="23"/>
    </row>
    <row r="26" spans="1:9" ht="18">
      <c r="A26" s="24" t="s">
        <v>121</v>
      </c>
      <c r="B26" s="25">
        <v>20</v>
      </c>
      <c r="C26" s="26" t="str">
        <f>Встр2!E55</f>
        <v>Шапошников Александр</v>
      </c>
      <c r="D26" s="23"/>
      <c r="E26" s="23"/>
      <c r="F26" s="23"/>
      <c r="G26" s="23"/>
      <c r="H26" s="23"/>
      <c r="I26" s="23"/>
    </row>
    <row r="27" spans="1:9" ht="18">
      <c r="A27" s="24" t="s">
        <v>122</v>
      </c>
      <c r="B27" s="25">
        <v>21</v>
      </c>
      <c r="C27" s="26" t="str">
        <f>Встр2!I53</f>
        <v>Бикбулатов Ильдар</v>
      </c>
      <c r="D27" s="23"/>
      <c r="E27" s="23"/>
      <c r="F27" s="23"/>
      <c r="G27" s="23"/>
      <c r="H27" s="23"/>
      <c r="I27" s="23"/>
    </row>
    <row r="28" spans="1:9" ht="18">
      <c r="A28" s="24" t="s">
        <v>123</v>
      </c>
      <c r="B28" s="25">
        <v>22</v>
      </c>
      <c r="C28" s="26" t="str">
        <f>Встр2!I57</f>
        <v>Куряева Валентина</v>
      </c>
      <c r="D28" s="23"/>
      <c r="E28" s="23"/>
      <c r="F28" s="23"/>
      <c r="G28" s="23"/>
      <c r="H28" s="23"/>
      <c r="I28" s="23"/>
    </row>
    <row r="29" spans="1:9" ht="18">
      <c r="A29" s="24" t="s">
        <v>124</v>
      </c>
      <c r="B29" s="25">
        <v>23</v>
      </c>
      <c r="C29" s="26" t="str">
        <f>Встр2!I59</f>
        <v>Умматов Ирек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Встр2!I61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Встр2!E63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Встр2!I74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80" t="str">
        <f>СпВ!A1</f>
        <v>Кубок Башкортостана</v>
      </c>
      <c r="B1" s="80"/>
      <c r="C1" s="80"/>
      <c r="D1" s="80"/>
      <c r="E1" s="80"/>
      <c r="F1" s="80"/>
      <c r="G1" s="80"/>
    </row>
    <row r="2" spans="1:7" ht="15.75">
      <c r="A2" s="80" t="str">
        <f>СпВ!A2</f>
        <v>Полуфинал ветеранов Турнира День народного единства</v>
      </c>
      <c r="B2" s="80"/>
      <c r="C2" s="80"/>
      <c r="D2" s="80"/>
      <c r="E2" s="80"/>
      <c r="F2" s="80"/>
      <c r="G2" s="80"/>
    </row>
    <row r="3" spans="1:7" ht="15.75">
      <c r="A3" s="79">
        <f>СпВ!A3</f>
        <v>40475</v>
      </c>
      <c r="B3" s="79"/>
      <c r="C3" s="79"/>
      <c r="D3" s="79"/>
      <c r="E3" s="79"/>
      <c r="F3" s="79"/>
      <c r="G3" s="79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Урманов Артур</v>
      </c>
      <c r="C5" s="3"/>
      <c r="D5" s="3"/>
      <c r="E5" s="3"/>
      <c r="F5" s="3"/>
      <c r="G5" s="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"/>
      <c r="B6" s="5">
        <v>1</v>
      </c>
      <c r="C6" s="6" t="s">
        <v>104</v>
      </c>
      <c r="D6" s="3"/>
      <c r="E6" s="7"/>
      <c r="F6" s="3"/>
      <c r="G6" s="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2">
        <v>32</v>
      </c>
      <c r="B7" s="8" t="str">
        <f>СпВ!A38</f>
        <v>нет</v>
      </c>
      <c r="C7" s="9"/>
      <c r="D7" s="3"/>
      <c r="E7" s="3"/>
      <c r="F7" s="3"/>
      <c r="G7" s="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"/>
      <c r="B8" s="3"/>
      <c r="C8" s="5">
        <v>17</v>
      </c>
      <c r="D8" s="6" t="s">
        <v>104</v>
      </c>
      <c r="E8" s="3"/>
      <c r="F8" s="3"/>
      <c r="G8" s="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2">
        <v>17</v>
      </c>
      <c r="B9" s="4" t="str">
        <f>СпВ!A23</f>
        <v>Бикбулатов Ильдар</v>
      </c>
      <c r="C9" s="9"/>
      <c r="D9" s="9"/>
      <c r="E9" s="3"/>
      <c r="F9" s="3"/>
      <c r="G9" s="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"/>
      <c r="B10" s="5">
        <v>2</v>
      </c>
      <c r="C10" s="10" t="s">
        <v>119</v>
      </c>
      <c r="D10" s="9"/>
      <c r="E10" s="3"/>
      <c r="F10" s="3"/>
      <c r="G10" s="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2">
        <v>16</v>
      </c>
      <c r="B11" s="8" t="str">
        <f>СпВ!A22</f>
        <v>Могилевская Инесса</v>
      </c>
      <c r="C11" s="3"/>
      <c r="D11" s="9"/>
      <c r="E11" s="3"/>
      <c r="F11" s="3"/>
      <c r="G11" s="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"/>
      <c r="B12" s="3"/>
      <c r="C12" s="3"/>
      <c r="D12" s="5">
        <v>25</v>
      </c>
      <c r="E12" s="6" t="s">
        <v>104</v>
      </c>
      <c r="F12" s="3"/>
      <c r="G12" s="1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2">
        <v>9</v>
      </c>
      <c r="B13" s="4" t="str">
        <f>СпВ!A15</f>
        <v>Стародубцев Олег</v>
      </c>
      <c r="C13" s="3"/>
      <c r="D13" s="9"/>
      <c r="E13" s="9"/>
      <c r="F13" s="3"/>
      <c r="G13" s="1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"/>
      <c r="B14" s="5">
        <v>3</v>
      </c>
      <c r="C14" s="6" t="s">
        <v>112</v>
      </c>
      <c r="D14" s="9"/>
      <c r="E14" s="9"/>
      <c r="F14" s="3"/>
      <c r="G14" s="1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2">
        <v>24</v>
      </c>
      <c r="B15" s="8" t="str">
        <f>СпВ!A30</f>
        <v>нет</v>
      </c>
      <c r="C15" s="9"/>
      <c r="D15" s="9"/>
      <c r="E15" s="9"/>
      <c r="F15" s="3"/>
      <c r="G15" s="1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"/>
      <c r="B16" s="3"/>
      <c r="C16" s="5">
        <v>18</v>
      </c>
      <c r="D16" s="10" t="s">
        <v>111</v>
      </c>
      <c r="E16" s="9"/>
      <c r="F16" s="3"/>
      <c r="G16" s="1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2">
        <v>25</v>
      </c>
      <c r="B17" s="4" t="str">
        <f>СпВ!A31</f>
        <v>нет</v>
      </c>
      <c r="C17" s="9"/>
      <c r="D17" s="3"/>
      <c r="E17" s="9"/>
      <c r="F17" s="3"/>
      <c r="G17" s="1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"/>
      <c r="B18" s="5">
        <v>4</v>
      </c>
      <c r="C18" s="10" t="s">
        <v>111</v>
      </c>
      <c r="D18" s="3"/>
      <c r="E18" s="9"/>
      <c r="F18" s="3"/>
      <c r="G18" s="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2">
        <v>8</v>
      </c>
      <c r="B19" s="8" t="str">
        <f>СпВ!A14</f>
        <v>Коротеев Георгий</v>
      </c>
      <c r="C19" s="3"/>
      <c r="D19" s="3"/>
      <c r="E19" s="9"/>
      <c r="F19" s="3"/>
      <c r="G19" s="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"/>
      <c r="B20" s="3"/>
      <c r="C20" s="3"/>
      <c r="D20" s="3"/>
      <c r="E20" s="5">
        <v>29</v>
      </c>
      <c r="F20" s="6" t="s">
        <v>104</v>
      </c>
      <c r="G20" s="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2">
        <v>5</v>
      </c>
      <c r="B21" s="4" t="str">
        <f>СпВ!A11</f>
        <v>Барышев Сергей</v>
      </c>
      <c r="C21" s="3"/>
      <c r="D21" s="3"/>
      <c r="E21" s="9"/>
      <c r="F21" s="9"/>
      <c r="G21" s="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"/>
      <c r="B22" s="5">
        <v>5</v>
      </c>
      <c r="C22" s="6" t="s">
        <v>108</v>
      </c>
      <c r="D22" s="3"/>
      <c r="E22" s="9"/>
      <c r="F22" s="9"/>
      <c r="G22" s="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2">
        <v>28</v>
      </c>
      <c r="B23" s="8" t="str">
        <f>СпВ!A34</f>
        <v>нет</v>
      </c>
      <c r="C23" s="9"/>
      <c r="D23" s="3"/>
      <c r="E23" s="9"/>
      <c r="F23" s="9"/>
      <c r="G23" s="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"/>
      <c r="B24" s="3"/>
      <c r="C24" s="5">
        <v>19</v>
      </c>
      <c r="D24" s="6" t="s">
        <v>108</v>
      </c>
      <c r="E24" s="9"/>
      <c r="F24" s="9"/>
      <c r="G24" s="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2">
        <v>21</v>
      </c>
      <c r="B25" s="4" t="str">
        <f>СпВ!A27</f>
        <v>Тагиров Сайфулла</v>
      </c>
      <c r="C25" s="9"/>
      <c r="D25" s="9"/>
      <c r="E25" s="9"/>
      <c r="F25" s="9"/>
      <c r="G25" s="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"/>
      <c r="B26" s="5">
        <v>6</v>
      </c>
      <c r="C26" s="10" t="s">
        <v>115</v>
      </c>
      <c r="D26" s="9"/>
      <c r="E26" s="9"/>
      <c r="F26" s="9"/>
      <c r="G26" s="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2">
        <v>12</v>
      </c>
      <c r="B27" s="8" t="str">
        <f>СпВ!A18</f>
        <v>Халимонов Евгений</v>
      </c>
      <c r="C27" s="3"/>
      <c r="D27" s="9"/>
      <c r="E27" s="9"/>
      <c r="F27" s="9"/>
      <c r="G27" s="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"/>
      <c r="B28" s="3"/>
      <c r="C28" s="3"/>
      <c r="D28" s="5">
        <v>26</v>
      </c>
      <c r="E28" s="10" t="s">
        <v>107</v>
      </c>
      <c r="F28" s="9"/>
      <c r="G28" s="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2">
        <v>13</v>
      </c>
      <c r="B29" s="4" t="str">
        <f>СпВ!A19</f>
        <v>Семенов Юрий</v>
      </c>
      <c r="C29" s="3"/>
      <c r="D29" s="9"/>
      <c r="E29" s="3"/>
      <c r="F29" s="9"/>
      <c r="G29" s="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"/>
      <c r="B30" s="5">
        <v>7</v>
      </c>
      <c r="C30" s="6" t="s">
        <v>116</v>
      </c>
      <c r="D30" s="9"/>
      <c r="E30" s="3"/>
      <c r="F30" s="9"/>
      <c r="G30" s="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2">
        <v>20</v>
      </c>
      <c r="B31" s="8" t="str">
        <f>СпВ!A26</f>
        <v>Крайников Геннадий</v>
      </c>
      <c r="C31" s="9"/>
      <c r="D31" s="9"/>
      <c r="E31" s="3"/>
      <c r="F31" s="9"/>
      <c r="G31" s="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"/>
      <c r="B32" s="3"/>
      <c r="C32" s="5">
        <v>20</v>
      </c>
      <c r="D32" s="10" t="s">
        <v>107</v>
      </c>
      <c r="E32" s="3"/>
      <c r="F32" s="9"/>
      <c r="G32" s="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2">
        <v>29</v>
      </c>
      <c r="B33" s="4" t="str">
        <f>СпВ!A35</f>
        <v>нет</v>
      </c>
      <c r="C33" s="9"/>
      <c r="D33" s="3"/>
      <c r="E33" s="3"/>
      <c r="F33" s="9"/>
      <c r="G33" s="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"/>
      <c r="B34" s="5">
        <v>8</v>
      </c>
      <c r="C34" s="10" t="s">
        <v>107</v>
      </c>
      <c r="D34" s="3"/>
      <c r="E34" s="3"/>
      <c r="F34" s="9"/>
      <c r="G34" s="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2">
        <v>4</v>
      </c>
      <c r="B35" s="8" t="str">
        <f>СпВ!A10</f>
        <v>Уткулов Ринат</v>
      </c>
      <c r="C35" s="3"/>
      <c r="D35" s="3"/>
      <c r="E35" s="3"/>
      <c r="F35" s="9"/>
      <c r="G35" s="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104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2">
        <v>3</v>
      </c>
      <c r="B37" s="4" t="str">
        <f>СпВ!A9</f>
        <v>Шакиров Ильяс</v>
      </c>
      <c r="C37" s="3"/>
      <c r="D37" s="3"/>
      <c r="E37" s="3"/>
      <c r="F37" s="9"/>
      <c r="G37" s="14" t="s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"/>
      <c r="B38" s="5">
        <v>9</v>
      </c>
      <c r="C38" s="6" t="s">
        <v>106</v>
      </c>
      <c r="D38" s="3"/>
      <c r="E38" s="3"/>
      <c r="F38" s="9"/>
      <c r="G38" s="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2">
        <v>30</v>
      </c>
      <c r="B39" s="8" t="str">
        <f>СпВ!A36</f>
        <v>нет</v>
      </c>
      <c r="C39" s="9"/>
      <c r="D39" s="3"/>
      <c r="E39" s="3"/>
      <c r="F39" s="9"/>
      <c r="G39" s="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"/>
      <c r="B40" s="3"/>
      <c r="C40" s="5">
        <v>21</v>
      </c>
      <c r="D40" s="6" t="s">
        <v>106</v>
      </c>
      <c r="E40" s="3"/>
      <c r="F40" s="9"/>
      <c r="G40" s="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2">
        <v>19</v>
      </c>
      <c r="B41" s="4" t="str">
        <f>СпВ!A25</f>
        <v>Куряева Валентина</v>
      </c>
      <c r="C41" s="9"/>
      <c r="D41" s="9"/>
      <c r="E41" s="3"/>
      <c r="F41" s="9"/>
      <c r="G41" s="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"/>
      <c r="B42" s="5">
        <v>10</v>
      </c>
      <c r="C42" s="10" t="s">
        <v>120</v>
      </c>
      <c r="D42" s="9"/>
      <c r="E42" s="3"/>
      <c r="F42" s="9"/>
      <c r="G42" s="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2">
        <v>14</v>
      </c>
      <c r="B43" s="8" t="str">
        <f>СпВ!A20</f>
        <v>Шапошников Александр</v>
      </c>
      <c r="C43" s="3"/>
      <c r="D43" s="9"/>
      <c r="E43" s="3"/>
      <c r="F43" s="9"/>
      <c r="G43" s="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"/>
      <c r="B44" s="3"/>
      <c r="C44" s="3"/>
      <c r="D44" s="5">
        <v>27</v>
      </c>
      <c r="E44" s="6" t="s">
        <v>106</v>
      </c>
      <c r="F44" s="9"/>
      <c r="G44" s="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2">
        <v>11</v>
      </c>
      <c r="B45" s="4" t="str">
        <f>СпВ!A17</f>
        <v>Савилов Дмитрий</v>
      </c>
      <c r="C45" s="3"/>
      <c r="D45" s="9"/>
      <c r="E45" s="9"/>
      <c r="F45" s="9"/>
      <c r="G45" s="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"/>
      <c r="B46" s="5">
        <v>11</v>
      </c>
      <c r="C46" s="6" t="s">
        <v>114</v>
      </c>
      <c r="D46" s="9"/>
      <c r="E46" s="9"/>
      <c r="F46" s="9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2">
        <v>22</v>
      </c>
      <c r="B47" s="8" t="str">
        <f>СпВ!A28</f>
        <v>Умматов Ирек</v>
      </c>
      <c r="C47" s="9"/>
      <c r="D47" s="9"/>
      <c r="E47" s="9"/>
      <c r="F47" s="9"/>
      <c r="G47" s="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"/>
      <c r="B48" s="3"/>
      <c r="C48" s="5">
        <v>22</v>
      </c>
      <c r="D48" s="10" t="s">
        <v>114</v>
      </c>
      <c r="E48" s="9"/>
      <c r="F48" s="9"/>
      <c r="G48" s="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2">
        <v>27</v>
      </c>
      <c r="B49" s="4" t="str">
        <f>СпВ!A33</f>
        <v>нет</v>
      </c>
      <c r="C49" s="9"/>
      <c r="D49" s="3"/>
      <c r="E49" s="9"/>
      <c r="F49" s="9"/>
      <c r="G49" s="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"/>
      <c r="B50" s="5">
        <v>12</v>
      </c>
      <c r="C50" s="10" t="s">
        <v>109</v>
      </c>
      <c r="D50" s="3"/>
      <c r="E50" s="9"/>
      <c r="F50" s="9"/>
      <c r="G50" s="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2">
        <v>6</v>
      </c>
      <c r="B51" s="8" t="str">
        <f>СпВ!A12</f>
        <v>Афанасьев Леонид</v>
      </c>
      <c r="C51" s="3"/>
      <c r="D51" s="3"/>
      <c r="E51" s="9"/>
      <c r="F51" s="9"/>
      <c r="G51" s="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"/>
      <c r="B52" s="3"/>
      <c r="C52" s="3"/>
      <c r="D52" s="3"/>
      <c r="E52" s="5">
        <v>30</v>
      </c>
      <c r="F52" s="10" t="s">
        <v>106</v>
      </c>
      <c r="G52" s="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2">
        <v>7</v>
      </c>
      <c r="B53" s="4" t="str">
        <f>СпВ!A13</f>
        <v>Шадрин Эдуард</v>
      </c>
      <c r="C53" s="3"/>
      <c r="D53" s="3"/>
      <c r="E53" s="9"/>
      <c r="F53" s="3"/>
      <c r="G53" s="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"/>
      <c r="B54" s="5">
        <v>13</v>
      </c>
      <c r="C54" s="6" t="s">
        <v>110</v>
      </c>
      <c r="D54" s="3"/>
      <c r="E54" s="9"/>
      <c r="F54" s="3"/>
      <c r="G54" s="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2">
        <v>26</v>
      </c>
      <c r="B55" s="8" t="str">
        <f>СпВ!A32</f>
        <v>нет</v>
      </c>
      <c r="C55" s="9"/>
      <c r="D55" s="3"/>
      <c r="E55" s="9"/>
      <c r="F55" s="3"/>
      <c r="G55" s="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"/>
      <c r="B56" s="3"/>
      <c r="C56" s="5">
        <v>23</v>
      </c>
      <c r="D56" s="6" t="s">
        <v>110</v>
      </c>
      <c r="E56" s="9"/>
      <c r="F56" s="18">
        <v>-31</v>
      </c>
      <c r="G56" s="4" t="str">
        <f>IF(G36=F20,F52,IF(G36=F52,F20,0))</f>
        <v>Шакиров Ильяс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2">
        <v>23</v>
      </c>
      <c r="B57" s="4" t="str">
        <f>СпВ!A29</f>
        <v>Насибуллин Дамир</v>
      </c>
      <c r="C57" s="9"/>
      <c r="D57" s="9"/>
      <c r="E57" s="9"/>
      <c r="F57" s="3"/>
      <c r="G57" s="14" t="s">
        <v>1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"/>
      <c r="B58" s="5">
        <v>14</v>
      </c>
      <c r="C58" s="10" t="s">
        <v>113</v>
      </c>
      <c r="D58" s="9"/>
      <c r="E58" s="9"/>
      <c r="F58" s="3"/>
      <c r="G58" s="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2">
        <v>10</v>
      </c>
      <c r="B59" s="8" t="str">
        <f>СпВ!A16</f>
        <v>Тодрамович Александр</v>
      </c>
      <c r="C59" s="3"/>
      <c r="D59" s="9"/>
      <c r="E59" s="9"/>
      <c r="F59" s="3"/>
      <c r="G59" s="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"/>
      <c r="B60" s="3"/>
      <c r="C60" s="3"/>
      <c r="D60" s="5">
        <v>28</v>
      </c>
      <c r="E60" s="10" t="s">
        <v>105</v>
      </c>
      <c r="F60" s="3"/>
      <c r="G60" s="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2">
        <v>15</v>
      </c>
      <c r="B61" s="4" t="str">
        <f>СпВ!A21</f>
        <v>Усков Сергей</v>
      </c>
      <c r="C61" s="3"/>
      <c r="D61" s="9"/>
      <c r="E61" s="3"/>
      <c r="F61" s="3"/>
      <c r="G61" s="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"/>
      <c r="B62" s="5">
        <v>15</v>
      </c>
      <c r="C62" s="6" t="s">
        <v>72</v>
      </c>
      <c r="D62" s="9"/>
      <c r="E62" s="2">
        <v>-58</v>
      </c>
      <c r="F62" s="4" t="str">
        <f>IF(Встр2!H14=Встр2!G10,Встр2!G18,IF(Встр2!H14=Встр2!G18,Встр2!G10,0))</f>
        <v>Коротеев Георгий</v>
      </c>
      <c r="G62" s="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2">
        <v>18</v>
      </c>
      <c r="B63" s="8" t="str">
        <f>СпВ!A24</f>
        <v>Толкачев Иван</v>
      </c>
      <c r="C63" s="9"/>
      <c r="D63" s="9"/>
      <c r="E63" s="3"/>
      <c r="F63" s="5">
        <v>61</v>
      </c>
      <c r="G63" s="6" t="s">
        <v>111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"/>
      <c r="B64" s="3"/>
      <c r="C64" s="5">
        <v>24</v>
      </c>
      <c r="D64" s="10" t="s">
        <v>105</v>
      </c>
      <c r="E64" s="2">
        <v>-59</v>
      </c>
      <c r="F64" s="8" t="str">
        <f>IF(Встр2!H30=Встр2!G26,Встр2!G34,IF(Встр2!H30=Встр2!G34,Встр2!G26,0))</f>
        <v>Савилов Дмитрий</v>
      </c>
      <c r="G64" s="14" t="s">
        <v>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2">
        <v>31</v>
      </c>
      <c r="B65" s="4" t="str">
        <f>СпВ!A37</f>
        <v>нет</v>
      </c>
      <c r="C65" s="9"/>
      <c r="D65" s="3"/>
      <c r="E65" s="3"/>
      <c r="F65" s="2">
        <v>-61</v>
      </c>
      <c r="G65" s="4" t="str">
        <f>IF(G63=F62,F64,IF(G63=F64,F62,0))</f>
        <v>Савилов Дмитрий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"/>
      <c r="B66" s="5">
        <v>16</v>
      </c>
      <c r="C66" s="10" t="s">
        <v>105</v>
      </c>
      <c r="D66" s="3"/>
      <c r="E66" s="3"/>
      <c r="F66" s="3"/>
      <c r="G66" s="14" t="s">
        <v>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2">
        <v>2</v>
      </c>
      <c r="B67" s="8" t="str">
        <f>СпВ!A8</f>
        <v>Аюпов Айдар</v>
      </c>
      <c r="C67" s="3"/>
      <c r="D67" s="3"/>
      <c r="E67" s="2">
        <v>-56</v>
      </c>
      <c r="F67" s="4" t="str">
        <f>IF(Встр2!G10=Встр2!F6,Встр2!F14,IF(Встр2!G10=Встр2!F14,Встр2!F6,0))</f>
        <v>Афанасьев Леонид</v>
      </c>
      <c r="G67" s="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109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2">
        <v>-52</v>
      </c>
      <c r="B69" s="4" t="str">
        <f>IF(Встр2!F6=Встр2!E4,Встр2!E8,IF(Встр2!F6=Встр2!E8,Встр2!E4,0))</f>
        <v>Тодрамович Александр</v>
      </c>
      <c r="C69" s="3"/>
      <c r="D69" s="3"/>
      <c r="E69" s="2">
        <v>-57</v>
      </c>
      <c r="F69" s="8" t="str">
        <f>IF(Встр2!G26=Встр2!F22,Встр2!F30,IF(Встр2!G26=Встр2!F30,Встр2!F22,0))</f>
        <v>Шадрин Эдуард</v>
      </c>
      <c r="G69" s="14" t="s">
        <v>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"/>
      <c r="B70" s="5">
        <v>63</v>
      </c>
      <c r="C70" s="6" t="s">
        <v>108</v>
      </c>
      <c r="D70" s="3"/>
      <c r="E70" s="3"/>
      <c r="F70" s="2">
        <v>-62</v>
      </c>
      <c r="G70" s="4" t="str">
        <f>IF(G68=F67,F69,IF(G68=F69,F67,0))</f>
        <v>Шадрин Эдуард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2">
        <v>-53</v>
      </c>
      <c r="B71" s="8" t="str">
        <f>IF(Встр2!F14=Встр2!E12,Встр2!E16,IF(Встр2!F14=Встр2!E16,Встр2!E12,0))</f>
        <v>Барышев Сергей</v>
      </c>
      <c r="C71" s="9"/>
      <c r="D71" s="13"/>
      <c r="E71" s="3"/>
      <c r="F71" s="3"/>
      <c r="G71" s="14" t="s">
        <v>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"/>
      <c r="B72" s="3"/>
      <c r="C72" s="5">
        <v>65</v>
      </c>
      <c r="D72" s="6" t="s">
        <v>115</v>
      </c>
      <c r="E72" s="2">
        <v>-63</v>
      </c>
      <c r="F72" s="4" t="str">
        <f>IF(C70=B69,B71,IF(C70=B71,B69,0))</f>
        <v>Тодрамович Александр</v>
      </c>
      <c r="G72" s="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2">
        <v>-54</v>
      </c>
      <c r="B73" s="4" t="str">
        <f>IF(Встр2!F22=Встр2!E20,Встр2!E24,IF(Встр2!F22=Встр2!E24,Встр2!E20,0))</f>
        <v>Халимонов Евгений</v>
      </c>
      <c r="C73" s="9"/>
      <c r="D73" s="17" t="s">
        <v>6</v>
      </c>
      <c r="E73" s="3"/>
      <c r="F73" s="5">
        <v>66</v>
      </c>
      <c r="G73" s="6" t="s">
        <v>113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"/>
      <c r="B74" s="5">
        <v>64</v>
      </c>
      <c r="C74" s="10" t="s">
        <v>115</v>
      </c>
      <c r="D74" s="20"/>
      <c r="E74" s="2">
        <v>-64</v>
      </c>
      <c r="F74" s="8" t="str">
        <f>IF(C74=B73,B75,IF(C74=B75,B73,0))</f>
        <v>Стародубцев Олег</v>
      </c>
      <c r="G74" s="14" t="s">
        <v>10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2">
        <v>-55</v>
      </c>
      <c r="B75" s="8" t="str">
        <f>IF(Встр2!F30=Встр2!E28,Встр2!E32,IF(Встр2!F30=Встр2!E32,Встр2!E28,0))</f>
        <v>Стародубцев Олег</v>
      </c>
      <c r="C75" s="2">
        <v>-65</v>
      </c>
      <c r="D75" s="4" t="str">
        <f>IF(D72=C70,C74,IF(D72=C74,C70,0))</f>
        <v>Барышев Сергей</v>
      </c>
      <c r="E75" s="3"/>
      <c r="F75" s="2">
        <v>-66</v>
      </c>
      <c r="G75" s="4" t="str">
        <f>IF(G73=F72,F74,IF(G73=F74,F72,0))</f>
        <v>Стародубцев Олег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1" t="str">
        <f>СпВ!A1</f>
        <v>Кубок Башкортостана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80" t="str">
        <f>СпВ!A2</f>
        <v>Полуфинал ветеранов Турнира День народного единства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79">
        <f>СпВ!A3</f>
        <v>40475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9" ht="12.75">
      <c r="A4" s="2">
        <v>-1</v>
      </c>
      <c r="B4" s="4" t="str">
        <f>IF(Встр1!C6=Встр1!B5,Встр1!B7,IF(Встр1!C6=Встр1!B7,Встр1!B5,0))</f>
        <v>нет</v>
      </c>
      <c r="C4" s="3"/>
      <c r="D4" s="2">
        <v>-25</v>
      </c>
      <c r="E4" s="4" t="str">
        <f>IF(Встр1!E12=Встр1!D8,Встр1!D16,IF(Встр1!E12=Встр1!D16,Встр1!D8,0))</f>
        <v>Коротеев Георгий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Могилевская Инесса</v>
      </c>
      <c r="C6" s="5">
        <v>40</v>
      </c>
      <c r="D6" s="12" t="s">
        <v>72</v>
      </c>
      <c r="E6" s="5">
        <v>52</v>
      </c>
      <c r="F6" s="12" t="s">
        <v>111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Толкачев Иван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IF(Встр1!C14=Встр1!B13,Встр1!B15,IF(Встр1!C14=Встр1!B15,Встр1!B13,0))</f>
        <v>нет</v>
      </c>
      <c r="C8" s="3"/>
      <c r="D8" s="5">
        <v>48</v>
      </c>
      <c r="E8" s="36" t="s">
        <v>113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IF(Встр1!C18=Встр1!B17,Встр1!B19,IF(Встр1!C18=Встр1!B19,Встр1!B17,0))</f>
        <v>нет</v>
      </c>
      <c r="C10" s="5">
        <v>41</v>
      </c>
      <c r="D10" s="36" t="s">
        <v>113</v>
      </c>
      <c r="E10" s="13"/>
      <c r="F10" s="5">
        <v>56</v>
      </c>
      <c r="G10" s="12" t="s">
        <v>111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Тодрамович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IF(Встр1!C22=Встр1!B21,Встр1!B23,IF(Встр1!C22=Встр1!B23,Встр1!B21,0))</f>
        <v>нет</v>
      </c>
      <c r="C12" s="3"/>
      <c r="D12" s="2">
        <v>-26</v>
      </c>
      <c r="E12" s="4" t="str">
        <f>IF(Встр1!E28=Встр1!D24,Встр1!D32,IF(Встр1!E28=Встр1!D32,Встр1!D24,0))</f>
        <v>Барышев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122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IF(Встр1!C26=Встр1!B25,Встр1!B27,IF(Встр1!C26=Встр1!B27,Встр1!B25,0))</f>
        <v>Тагиров Сайфулла</v>
      </c>
      <c r="C14" s="5">
        <v>42</v>
      </c>
      <c r="D14" s="12" t="s">
        <v>109</v>
      </c>
      <c r="E14" s="5">
        <v>53</v>
      </c>
      <c r="F14" s="36" t="s">
        <v>109</v>
      </c>
      <c r="G14" s="5">
        <v>58</v>
      </c>
      <c r="H14" s="12" t="s">
        <v>105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Афанасьев Леонид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IF(Встр1!C30=Встр1!B29,Встр1!B31,IF(Встр1!C30=Встр1!B31,Встр1!B29,0))</f>
        <v>Крайников Геннадий</v>
      </c>
      <c r="C16" s="3"/>
      <c r="D16" s="5">
        <v>49</v>
      </c>
      <c r="E16" s="36" t="s">
        <v>109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121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IF(Встр1!C34=Встр1!B33,Встр1!B35,IF(Встр1!C34=Встр1!B35,Встр1!B33,0))</f>
        <v>нет</v>
      </c>
      <c r="C18" s="5">
        <v>43</v>
      </c>
      <c r="D18" s="36" t="s">
        <v>121</v>
      </c>
      <c r="E18" s="13"/>
      <c r="F18" s="2">
        <v>-30</v>
      </c>
      <c r="G18" s="8" t="str">
        <f>IF(Встр1!F52=Встр1!E44,Встр1!E60,IF(Встр1!F52=Встр1!E60,Встр1!E44,0))</f>
        <v>Аюпов Айдар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Куряева Валентина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IF(Встр1!C38=Встр1!B37,Встр1!B39,IF(Встр1!C38=Встр1!B39,Встр1!B37,0))</f>
        <v>нет</v>
      </c>
      <c r="C20" s="3"/>
      <c r="D20" s="2">
        <v>-27</v>
      </c>
      <c r="E20" s="4" t="str">
        <f>IF(Встр1!E44=Встр1!D40,Встр1!D48,IF(Встр1!E44=Встр1!D48,Встр1!D40,0))</f>
        <v>Савилов Дмитрий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117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Шапошников Александр</v>
      </c>
      <c r="C22" s="5">
        <v>44</v>
      </c>
      <c r="D22" s="12" t="s">
        <v>116</v>
      </c>
      <c r="E22" s="5">
        <v>54</v>
      </c>
      <c r="F22" s="12" t="s">
        <v>114</v>
      </c>
      <c r="G22" s="13"/>
      <c r="H22" s="5">
        <v>60</v>
      </c>
      <c r="I22" s="37" t="s">
        <v>105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Семенов Юрий</v>
      </c>
      <c r="D23" s="9"/>
      <c r="E23" s="9"/>
      <c r="F23" s="9"/>
      <c r="G23" s="13"/>
      <c r="H23" s="9"/>
      <c r="I23" s="20"/>
      <c r="J23" s="41" t="s">
        <v>2</v>
      </c>
      <c r="K23" s="41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IF(Встр1!C46=Встр1!B45,Встр1!B47,IF(Встр1!C46=Встр1!B47,Встр1!B45,0))</f>
        <v>Умматов Ирек</v>
      </c>
      <c r="C24" s="3"/>
      <c r="D24" s="5">
        <v>50</v>
      </c>
      <c r="E24" s="36" t="s">
        <v>115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123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IF(Встр1!C50=Встр1!B49,Встр1!B51,IF(Встр1!C50=Встр1!B51,Встр1!B49,0))</f>
        <v>нет</v>
      </c>
      <c r="C26" s="5">
        <v>45</v>
      </c>
      <c r="D26" s="36" t="s">
        <v>115</v>
      </c>
      <c r="E26" s="13"/>
      <c r="F26" s="5">
        <v>57</v>
      </c>
      <c r="G26" s="12" t="s">
        <v>114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Халимонов Евгений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IF(Встр1!C54=Встр1!B53,Встр1!B55,IF(Встр1!C54=Встр1!B55,Встр1!B53,0))</f>
        <v>нет</v>
      </c>
      <c r="C28" s="3"/>
      <c r="D28" s="2">
        <v>-28</v>
      </c>
      <c r="E28" s="4" t="str">
        <f>IF(Встр1!E60=Встр1!D56,Встр1!D64,IF(Встр1!E60=Встр1!D64,Встр1!D56,0))</f>
        <v>Шадрин Эдуард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124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IF(Встр1!C58=Встр1!B57,Встр1!B59,IF(Встр1!C58=Встр1!B59,Встр1!B57,0))</f>
        <v>Насибуллин Дамир</v>
      </c>
      <c r="C30" s="5">
        <v>46</v>
      </c>
      <c r="D30" s="12" t="s">
        <v>112</v>
      </c>
      <c r="E30" s="5">
        <v>55</v>
      </c>
      <c r="F30" s="36" t="s">
        <v>110</v>
      </c>
      <c r="G30" s="5">
        <v>59</v>
      </c>
      <c r="H30" s="36" t="s">
        <v>107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Стародубцев Олег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Усков Сергей</v>
      </c>
      <c r="C32" s="3"/>
      <c r="D32" s="5">
        <v>51</v>
      </c>
      <c r="E32" s="36" t="s">
        <v>112</v>
      </c>
      <c r="F32" s="3"/>
      <c r="G32" s="9"/>
      <c r="H32" s="2">
        <v>-60</v>
      </c>
      <c r="I32" s="4" t="str">
        <f>IF(I22=H14,H30,IF(I22=H30,H14,0))</f>
        <v>Уткулов Ринат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69</v>
      </c>
      <c r="D33" s="9"/>
      <c r="E33" s="13"/>
      <c r="F33" s="3"/>
      <c r="G33" s="9"/>
      <c r="H33" s="3"/>
      <c r="I33" s="20"/>
      <c r="J33" s="41" t="s">
        <v>3</v>
      </c>
      <c r="K33" s="41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IF(Встр1!C66=Встр1!B65,Встр1!B67,IF(Встр1!C66=Встр1!B67,Встр1!B65,0))</f>
        <v>нет</v>
      </c>
      <c r="C34" s="5">
        <v>47</v>
      </c>
      <c r="D34" s="36" t="s">
        <v>69</v>
      </c>
      <c r="E34" s="13"/>
      <c r="F34" s="2">
        <v>-29</v>
      </c>
      <c r="G34" s="8" t="str">
        <f>IF(Встр1!F20=Встр1!E12,Встр1!E28,IF(Встр1!F20=Встр1!E28,Встр1!E12,0))</f>
        <v>Уткулов Ринат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Бикбулатов Ильдар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Могилевская Инесса</v>
      </c>
      <c r="C37" s="3"/>
      <c r="D37" s="3"/>
      <c r="E37" s="3"/>
      <c r="F37" s="2">
        <v>-48</v>
      </c>
      <c r="G37" s="4" t="str">
        <f>IF(E8=D6,D10,IF(E8=D10,D6,0))</f>
        <v>Толкачев Иван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118</v>
      </c>
      <c r="D38" s="3"/>
      <c r="E38" s="3"/>
      <c r="F38" s="3"/>
      <c r="G38" s="5">
        <v>67</v>
      </c>
      <c r="H38" s="12" t="s">
        <v>121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Крайников Геннадий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118</v>
      </c>
      <c r="E40" s="3"/>
      <c r="F40" s="3"/>
      <c r="G40" s="3"/>
      <c r="H40" s="5">
        <v>69</v>
      </c>
      <c r="I40" s="22" t="s">
        <v>121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Тагиров Сайфулла</v>
      </c>
      <c r="C41" s="9"/>
      <c r="D41" s="9"/>
      <c r="E41" s="3"/>
      <c r="F41" s="2">
        <v>-50</v>
      </c>
      <c r="G41" s="4" t="str">
        <f>IF(E24=D22,D26,IF(E24=D26,D22,0))</f>
        <v>Семенов Юрий</v>
      </c>
      <c r="H41" s="9"/>
      <c r="I41" s="19"/>
      <c r="J41" s="41" t="s">
        <v>12</v>
      </c>
      <c r="K41" s="41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122</v>
      </c>
      <c r="D42" s="9"/>
      <c r="E42" s="3"/>
      <c r="F42" s="3"/>
      <c r="G42" s="5">
        <v>68</v>
      </c>
      <c r="H42" s="36" t="s">
        <v>69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Куряева Валентина</v>
      </c>
      <c r="C43" s="3"/>
      <c r="D43" s="9"/>
      <c r="E43" s="3"/>
      <c r="F43" s="2">
        <v>-51</v>
      </c>
      <c r="G43" s="8" t="str">
        <f>IF(E32=D30,D34,IF(E32=D34,D30,0))</f>
        <v>Усков Сергей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124</v>
      </c>
      <c r="F44" s="3"/>
      <c r="G44" s="3"/>
      <c r="H44" s="2">
        <v>-69</v>
      </c>
      <c r="I44" s="4" t="str">
        <f>IF(I40=H38,H42,IF(I40=H42,H38,0))</f>
        <v>Усков Сергей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Шапошников Александр</v>
      </c>
      <c r="C45" s="3"/>
      <c r="D45" s="9"/>
      <c r="E45" s="14" t="s">
        <v>87</v>
      </c>
      <c r="F45" s="3"/>
      <c r="G45" s="2">
        <v>-67</v>
      </c>
      <c r="H45" s="4" t="str">
        <f>IF(H38=G37,G39,IF(H38=G39,G37,0))</f>
        <v>Толкачев Иван</v>
      </c>
      <c r="I45" s="20"/>
      <c r="J45" s="41" t="s">
        <v>14</v>
      </c>
      <c r="K45" s="41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117</v>
      </c>
      <c r="D46" s="9"/>
      <c r="E46" s="3"/>
      <c r="F46" s="3"/>
      <c r="G46" s="3"/>
      <c r="H46" s="5">
        <v>70</v>
      </c>
      <c r="I46" s="37" t="s">
        <v>72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Умматов Ирек</v>
      </c>
      <c r="C47" s="9"/>
      <c r="D47" s="9"/>
      <c r="E47" s="3"/>
      <c r="F47" s="3"/>
      <c r="G47" s="2">
        <v>-68</v>
      </c>
      <c r="H47" s="8" t="str">
        <f>IF(H42=G41,G43,IF(H42=G43,G41,0))</f>
        <v>Семенов Юрий</v>
      </c>
      <c r="I47" s="20"/>
      <c r="J47" s="41" t="s">
        <v>13</v>
      </c>
      <c r="K47" s="41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124</v>
      </c>
      <c r="E48" s="3"/>
      <c r="F48" s="3"/>
      <c r="G48" s="3"/>
      <c r="H48" s="2">
        <v>-70</v>
      </c>
      <c r="I48" s="4" t="str">
        <f>IF(I46=H45,H47,IF(I46=H47,H45,0))</f>
        <v>Семенов Юрий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Насибуллин Дамир</v>
      </c>
      <c r="C49" s="9"/>
      <c r="D49" s="3"/>
      <c r="E49" s="3"/>
      <c r="F49" s="3"/>
      <c r="G49" s="13"/>
      <c r="H49" s="3"/>
      <c r="I49" s="20"/>
      <c r="J49" s="41" t="s">
        <v>15</v>
      </c>
      <c r="K49" s="41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124</v>
      </c>
      <c r="D50" s="2">
        <v>-77</v>
      </c>
      <c r="E50" s="4" t="str">
        <f>IF(E44=D40,D48,IF(E44=D48,D40,0))</f>
        <v>Могилевская Инесса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Бикбулатов Ильдар</v>
      </c>
      <c r="C51" s="3"/>
      <c r="D51" s="3"/>
      <c r="E51" s="14" t="s">
        <v>88</v>
      </c>
      <c r="F51" s="3"/>
      <c r="G51" s="5">
        <v>79</v>
      </c>
      <c r="H51" s="12" t="s">
        <v>120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Тагиров Сайфулла</v>
      </c>
      <c r="E52" s="20"/>
      <c r="F52" s="2">
        <v>-72</v>
      </c>
      <c r="G52" s="8" t="str">
        <f>IF(C42=B41,B43,IF(C42=B43,B41,0))</f>
        <v>Куряева Валентина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122</v>
      </c>
      <c r="F53" s="3"/>
      <c r="G53" s="3"/>
      <c r="H53" s="5">
        <v>81</v>
      </c>
      <c r="I53" s="22" t="s">
        <v>119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Шапошников Александр</v>
      </c>
      <c r="E54" s="14" t="s">
        <v>89</v>
      </c>
      <c r="F54" s="2">
        <v>-73</v>
      </c>
      <c r="G54" s="4" t="str">
        <f>IF(C46=B45,B47,IF(C46=B47,B45,0))</f>
        <v>Умматов Ирек</v>
      </c>
      <c r="H54" s="9"/>
      <c r="I54" s="19"/>
      <c r="J54" s="41" t="s">
        <v>90</v>
      </c>
      <c r="K54" s="41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Шапошников Александр</v>
      </c>
      <c r="F55" s="3"/>
      <c r="G55" s="5">
        <v>80</v>
      </c>
      <c r="H55" s="36" t="s">
        <v>119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91</v>
      </c>
      <c r="F56" s="2">
        <v>-74</v>
      </c>
      <c r="G56" s="8" t="str">
        <f>IF(C50=B49,B51,IF(C50=B51,B49,0))</f>
        <v>Бикбулатов Ильдар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Куряева Валентина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1" t="s">
        <v>92</v>
      </c>
      <c r="K58" s="41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7" t="s">
        <v>123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Умматов Ирек</v>
      </c>
      <c r="I60" s="20"/>
      <c r="J60" s="41" t="s">
        <v>93</v>
      </c>
      <c r="K60" s="41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1" t="s">
        <v>94</v>
      </c>
      <c r="K62" s="41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95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>
        <f>IF(C65=B64,B66,IF(C65=B66,B64,0))</f>
        <v>0</v>
      </c>
      <c r="H67" s="9"/>
      <c r="I67" s="19"/>
      <c r="J67" s="41" t="s">
        <v>96</v>
      </c>
      <c r="K67" s="41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97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1" t="s">
        <v>98</v>
      </c>
      <c r="K71" s="41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99</v>
      </c>
      <c r="F73" s="3"/>
      <c r="G73" s="2">
        <v>-92</v>
      </c>
      <c r="H73" s="8">
        <f>IF(H68=G67,G69,IF(H68=G69,G67,0))</f>
        <v>0</v>
      </c>
      <c r="I73" s="20"/>
      <c r="J73" s="41" t="s">
        <v>100</v>
      </c>
      <c r="K73" s="41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101</v>
      </c>
      <c r="F75" s="3"/>
      <c r="G75" s="13"/>
      <c r="H75" s="3"/>
      <c r="I75" s="20"/>
      <c r="J75" s="41" t="s">
        <v>102</v>
      </c>
      <c r="K75" s="41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9" t="s">
        <v>64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125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40475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126</v>
      </c>
      <c r="B7" s="25">
        <v>1</v>
      </c>
      <c r="C7" s="26" t="str">
        <f>Кстр1!G36</f>
        <v>Ратникова Наталья</v>
      </c>
      <c r="D7" s="23"/>
      <c r="E7" s="23"/>
      <c r="F7" s="23"/>
      <c r="G7" s="23"/>
      <c r="H7" s="23"/>
      <c r="I7" s="23"/>
    </row>
    <row r="8" spans="1:9" ht="18">
      <c r="A8" s="24" t="s">
        <v>127</v>
      </c>
      <c r="B8" s="25">
        <v>2</v>
      </c>
      <c r="C8" s="26" t="str">
        <f>Кстр1!G56</f>
        <v>Фоминых Дмитрий</v>
      </c>
      <c r="D8" s="23"/>
      <c r="E8" s="23"/>
      <c r="F8" s="23"/>
      <c r="G8" s="23"/>
      <c r="H8" s="23"/>
      <c r="I8" s="23"/>
    </row>
    <row r="9" spans="1:9" ht="18">
      <c r="A9" s="24" t="s">
        <v>128</v>
      </c>
      <c r="B9" s="25">
        <v>3</v>
      </c>
      <c r="C9" s="26" t="str">
        <f>Кстр2!I22</f>
        <v>Исмайлов Азат</v>
      </c>
      <c r="D9" s="23"/>
      <c r="E9" s="23"/>
      <c r="F9" s="23"/>
      <c r="G9" s="23"/>
      <c r="H9" s="23"/>
      <c r="I9" s="23"/>
    </row>
    <row r="10" spans="1:9" ht="18">
      <c r="A10" s="24" t="s">
        <v>129</v>
      </c>
      <c r="B10" s="25">
        <v>4</v>
      </c>
      <c r="C10" s="26" t="str">
        <f>Кстр2!I32</f>
        <v>Суфияров Эдуард</v>
      </c>
      <c r="D10" s="23"/>
      <c r="E10" s="23"/>
      <c r="F10" s="23"/>
      <c r="G10" s="23"/>
      <c r="H10" s="23"/>
      <c r="I10" s="23"/>
    </row>
    <row r="11" spans="1:9" ht="18">
      <c r="A11" s="24" t="s">
        <v>130</v>
      </c>
      <c r="B11" s="25">
        <v>5</v>
      </c>
      <c r="C11" s="26" t="str">
        <f>Кстр1!G63</f>
        <v>Отин Роман</v>
      </c>
      <c r="D11" s="23"/>
      <c r="E11" s="23"/>
      <c r="F11" s="23"/>
      <c r="G11" s="23"/>
      <c r="H11" s="23"/>
      <c r="I11" s="23"/>
    </row>
    <row r="12" spans="1:9" ht="18">
      <c r="A12" s="24" t="s">
        <v>131</v>
      </c>
      <c r="B12" s="25">
        <v>6</v>
      </c>
      <c r="C12" s="26" t="str">
        <f>Кстр1!G65</f>
        <v>Вафин Егор</v>
      </c>
      <c r="D12" s="23"/>
      <c r="E12" s="23"/>
      <c r="F12" s="23"/>
      <c r="G12" s="23"/>
      <c r="H12" s="23"/>
      <c r="I12" s="23"/>
    </row>
    <row r="13" spans="1:9" ht="18">
      <c r="A13" s="24" t="s">
        <v>132</v>
      </c>
      <c r="B13" s="25">
        <v>7</v>
      </c>
      <c r="C13" s="26" t="str">
        <f>Кстр1!G68</f>
        <v>Гайфуллин Кемаль</v>
      </c>
      <c r="D13" s="23"/>
      <c r="E13" s="23"/>
      <c r="F13" s="23"/>
      <c r="G13" s="23"/>
      <c r="H13" s="23"/>
      <c r="I13" s="23"/>
    </row>
    <row r="14" spans="1:9" ht="18">
      <c r="A14" s="24" t="s">
        <v>66</v>
      </c>
      <c r="B14" s="25">
        <v>8</v>
      </c>
      <c r="C14" s="26" t="str">
        <f>Кстр1!G70</f>
        <v>Коробко Павел</v>
      </c>
      <c r="D14" s="23"/>
      <c r="E14" s="23"/>
      <c r="F14" s="23"/>
      <c r="G14" s="23"/>
      <c r="H14" s="23"/>
      <c r="I14" s="23"/>
    </row>
    <row r="15" spans="1:9" ht="18">
      <c r="A15" s="24" t="s">
        <v>67</v>
      </c>
      <c r="B15" s="25">
        <v>9</v>
      </c>
      <c r="C15" s="26" t="str">
        <f>Кстр1!D72</f>
        <v>Кузнецов Дмитрий</v>
      </c>
      <c r="D15" s="23"/>
      <c r="E15" s="23"/>
      <c r="F15" s="23"/>
      <c r="G15" s="23"/>
      <c r="H15" s="23"/>
      <c r="I15" s="23"/>
    </row>
    <row r="16" spans="1:9" ht="18">
      <c r="A16" s="24" t="s">
        <v>133</v>
      </c>
      <c r="B16" s="25">
        <v>10</v>
      </c>
      <c r="C16" s="26" t="str">
        <f>Кстр1!D75</f>
        <v>Фоминых Илья</v>
      </c>
      <c r="D16" s="23"/>
      <c r="E16" s="23"/>
      <c r="F16" s="23"/>
      <c r="G16" s="23"/>
      <c r="H16" s="23"/>
      <c r="I16" s="23"/>
    </row>
    <row r="17" spans="1:9" ht="18">
      <c r="A17" s="24" t="s">
        <v>134</v>
      </c>
      <c r="B17" s="25">
        <v>11</v>
      </c>
      <c r="C17" s="26" t="str">
        <f>Кстр1!G73</f>
        <v>Топорков Артур</v>
      </c>
      <c r="D17" s="23"/>
      <c r="E17" s="23"/>
      <c r="F17" s="23"/>
      <c r="G17" s="23"/>
      <c r="H17" s="23"/>
      <c r="I17" s="23"/>
    </row>
    <row r="18" spans="1:9" ht="18">
      <c r="A18" s="24" t="s">
        <v>116</v>
      </c>
      <c r="B18" s="25">
        <v>12</v>
      </c>
      <c r="C18" s="26" t="str">
        <f>Кстр1!G75</f>
        <v>Хайруллин Ренат</v>
      </c>
      <c r="D18" s="23"/>
      <c r="E18" s="23"/>
      <c r="F18" s="23"/>
      <c r="G18" s="23"/>
      <c r="H18" s="23"/>
      <c r="I18" s="23"/>
    </row>
    <row r="19" spans="1:9" ht="18">
      <c r="A19" s="24" t="s">
        <v>135</v>
      </c>
      <c r="B19" s="25">
        <v>13</v>
      </c>
      <c r="C19" s="26" t="str">
        <f>Кстр2!I40</f>
        <v>Лебедь Виктор</v>
      </c>
      <c r="D19" s="23"/>
      <c r="E19" s="23"/>
      <c r="F19" s="23"/>
      <c r="G19" s="23"/>
      <c r="H19" s="23"/>
      <c r="I19" s="23"/>
    </row>
    <row r="20" spans="1:9" ht="18">
      <c r="A20" s="24" t="s">
        <v>136</v>
      </c>
      <c r="B20" s="25">
        <v>14</v>
      </c>
      <c r="C20" s="26" t="str">
        <f>Кстр2!I44</f>
        <v>Сагитов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137</v>
      </c>
      <c r="B21" s="25">
        <v>15</v>
      </c>
      <c r="C21" s="26" t="str">
        <f>Кстр2!I46</f>
        <v>Нецветаев Владислав</v>
      </c>
      <c r="D21" s="23"/>
      <c r="E21" s="23"/>
      <c r="F21" s="23"/>
      <c r="G21" s="23"/>
      <c r="H21" s="23"/>
      <c r="I21" s="23"/>
    </row>
    <row r="22" spans="1:9" ht="18">
      <c r="A22" s="24" t="s">
        <v>138</v>
      </c>
      <c r="B22" s="25">
        <v>16</v>
      </c>
      <c r="C22" s="26" t="str">
        <f>Кстр2!I48</f>
        <v>Николайчук Екатерина</v>
      </c>
      <c r="D22" s="23"/>
      <c r="E22" s="23"/>
      <c r="F22" s="23"/>
      <c r="G22" s="23"/>
      <c r="H22" s="23"/>
      <c r="I22" s="23"/>
    </row>
    <row r="23" spans="1:9" ht="18">
      <c r="A23" s="24" t="s">
        <v>139</v>
      </c>
      <c r="B23" s="25">
        <v>17</v>
      </c>
      <c r="C23" s="26" t="str">
        <f>Кстр2!E44</f>
        <v>Топорков Юрий</v>
      </c>
      <c r="D23" s="23"/>
      <c r="E23" s="23"/>
      <c r="F23" s="23"/>
      <c r="G23" s="23"/>
      <c r="H23" s="23"/>
      <c r="I23" s="23"/>
    </row>
    <row r="24" spans="1:9" ht="18">
      <c r="A24" s="24" t="s">
        <v>140</v>
      </c>
      <c r="B24" s="25">
        <v>18</v>
      </c>
      <c r="C24" s="26" t="str">
        <f>Кстр2!E50</f>
        <v>Семенов Юрий</v>
      </c>
      <c r="D24" s="23"/>
      <c r="E24" s="23"/>
      <c r="F24" s="23"/>
      <c r="G24" s="23"/>
      <c r="H24" s="23"/>
      <c r="I24" s="23"/>
    </row>
    <row r="25" spans="1:9" ht="18">
      <c r="A25" s="24" t="s">
        <v>141</v>
      </c>
      <c r="B25" s="25">
        <v>19</v>
      </c>
      <c r="C25" s="26" t="str">
        <f>Кстр2!E53</f>
        <v>Гайфуллин Ильяс</v>
      </c>
      <c r="D25" s="23"/>
      <c r="E25" s="23"/>
      <c r="F25" s="23"/>
      <c r="G25" s="23"/>
      <c r="H25" s="23"/>
      <c r="I25" s="23"/>
    </row>
    <row r="26" spans="1:9" ht="18">
      <c r="A26" s="24" t="s">
        <v>85</v>
      </c>
      <c r="B26" s="25">
        <v>20</v>
      </c>
      <c r="C26" s="26" t="str">
        <f>Кстр2!E55</f>
        <v>Лукманов Ильнур</v>
      </c>
      <c r="D26" s="23"/>
      <c r="E26" s="23"/>
      <c r="F26" s="23"/>
      <c r="G26" s="23"/>
      <c r="H26" s="23"/>
      <c r="I26" s="23"/>
    </row>
    <row r="27" spans="1:9" ht="18">
      <c r="A27" s="24" t="s">
        <v>142</v>
      </c>
      <c r="B27" s="25">
        <v>21</v>
      </c>
      <c r="C27" s="26" t="str">
        <f>Кстр2!I53</f>
        <v>Щеклеин Михаил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Кстр2!I57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Кстр2!I59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Кстр2!I61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Кстр2!E63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Кстр2!E69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Кстр2!E72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Кстр2!E74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Кстр2!I66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Кстр2!I70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Кстр2!I72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Кстр2!I74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80" t="str">
        <f>СпК!A1</f>
        <v>Кубок Башкортостана</v>
      </c>
      <c r="B1" s="80"/>
      <c r="C1" s="80"/>
      <c r="D1" s="80"/>
      <c r="E1" s="80"/>
      <c r="F1" s="80"/>
      <c r="G1" s="80"/>
    </row>
    <row r="2" spans="1:7" ht="15.75">
      <c r="A2" s="80" t="str">
        <f>СпК!A2</f>
        <v>1\2 финала Турнира День народного единства</v>
      </c>
      <c r="B2" s="80"/>
      <c r="C2" s="80"/>
      <c r="D2" s="80"/>
      <c r="E2" s="80"/>
      <c r="F2" s="80"/>
      <c r="G2" s="80"/>
    </row>
    <row r="3" spans="1:7" ht="15.75">
      <c r="A3" s="79">
        <f>СпК!A3</f>
        <v>40475</v>
      </c>
      <c r="B3" s="79"/>
      <c r="C3" s="79"/>
      <c r="D3" s="79"/>
      <c r="E3" s="79"/>
      <c r="F3" s="79"/>
      <c r="G3" s="79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"/>
      <c r="B6" s="5">
        <v>1</v>
      </c>
      <c r="C6" s="6" t="s">
        <v>126</v>
      </c>
      <c r="D6" s="3"/>
      <c r="E6" s="7"/>
      <c r="F6" s="3"/>
      <c r="G6" s="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2">
        <v>32</v>
      </c>
      <c r="B7" s="8" t="str">
        <f>СпК!A38</f>
        <v>нет</v>
      </c>
      <c r="C7" s="9"/>
      <c r="D7" s="3"/>
      <c r="E7" s="3"/>
      <c r="F7" s="3"/>
      <c r="G7" s="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"/>
      <c r="B8" s="3"/>
      <c r="C8" s="5">
        <v>17</v>
      </c>
      <c r="D8" s="6" t="s">
        <v>126</v>
      </c>
      <c r="E8" s="3"/>
      <c r="F8" s="3"/>
      <c r="G8" s="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2">
        <v>17</v>
      </c>
      <c r="B9" s="4" t="str">
        <f>СпК!A23</f>
        <v>Лукманов Ильнур</v>
      </c>
      <c r="C9" s="9"/>
      <c r="D9" s="9"/>
      <c r="E9" s="3"/>
      <c r="F9" s="3"/>
      <c r="G9" s="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"/>
      <c r="B10" s="5">
        <v>2</v>
      </c>
      <c r="C10" s="10" t="s">
        <v>138</v>
      </c>
      <c r="D10" s="9"/>
      <c r="E10" s="3"/>
      <c r="F10" s="3"/>
      <c r="G10" s="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2">
        <v>16</v>
      </c>
      <c r="B11" s="8" t="str">
        <f>СпК!A22</f>
        <v>Топорков Артур</v>
      </c>
      <c r="C11" s="3"/>
      <c r="D11" s="9"/>
      <c r="E11" s="3"/>
      <c r="F11" s="3"/>
      <c r="G11" s="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"/>
      <c r="B12" s="3"/>
      <c r="C12" s="3"/>
      <c r="D12" s="5">
        <v>25</v>
      </c>
      <c r="E12" s="6" t="s">
        <v>126</v>
      </c>
      <c r="F12" s="3"/>
      <c r="G12" s="1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2">
        <v>9</v>
      </c>
      <c r="B13" s="4" t="str">
        <f>СпК!A15</f>
        <v>Лебедь Виктор</v>
      </c>
      <c r="C13" s="3"/>
      <c r="D13" s="9"/>
      <c r="E13" s="9"/>
      <c r="F13" s="3"/>
      <c r="G13" s="1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"/>
      <c r="B14" s="5">
        <v>3</v>
      </c>
      <c r="C14" s="6" t="s">
        <v>67</v>
      </c>
      <c r="D14" s="9"/>
      <c r="E14" s="9"/>
      <c r="F14" s="3"/>
      <c r="G14" s="1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2">
        <v>24</v>
      </c>
      <c r="B15" s="8" t="str">
        <f>СпК!A30</f>
        <v>нет</v>
      </c>
      <c r="C15" s="9"/>
      <c r="D15" s="9"/>
      <c r="E15" s="9"/>
      <c r="F15" s="3"/>
      <c r="G15" s="1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"/>
      <c r="B16" s="3"/>
      <c r="C16" s="5">
        <v>18</v>
      </c>
      <c r="D16" s="10" t="s">
        <v>66</v>
      </c>
      <c r="E16" s="9"/>
      <c r="F16" s="3"/>
      <c r="G16" s="1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2">
        <v>25</v>
      </c>
      <c r="B17" s="4" t="str">
        <f>СпК!A31</f>
        <v>нет</v>
      </c>
      <c r="C17" s="9"/>
      <c r="D17" s="3"/>
      <c r="E17" s="9"/>
      <c r="F17" s="3"/>
      <c r="G17" s="1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"/>
      <c r="B18" s="5">
        <v>4</v>
      </c>
      <c r="C18" s="10" t="s">
        <v>66</v>
      </c>
      <c r="D18" s="3"/>
      <c r="E18" s="9"/>
      <c r="F18" s="3"/>
      <c r="G18" s="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2">
        <v>8</v>
      </c>
      <c r="B19" s="8" t="str">
        <f>СпК!A14</f>
        <v>Коробко Павел</v>
      </c>
      <c r="C19" s="3"/>
      <c r="D19" s="3"/>
      <c r="E19" s="9"/>
      <c r="F19" s="3"/>
      <c r="G19" s="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"/>
      <c r="B20" s="3"/>
      <c r="C20" s="3"/>
      <c r="D20" s="3"/>
      <c r="E20" s="5">
        <v>29</v>
      </c>
      <c r="F20" s="6" t="s">
        <v>126</v>
      </c>
      <c r="G20" s="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2">
        <v>5</v>
      </c>
      <c r="B21" s="4" t="str">
        <f>СпК!A11</f>
        <v>Хайруллин Ренат</v>
      </c>
      <c r="C21" s="3"/>
      <c r="D21" s="3"/>
      <c r="E21" s="9"/>
      <c r="F21" s="9"/>
      <c r="G21" s="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"/>
      <c r="B22" s="5">
        <v>5</v>
      </c>
      <c r="C22" s="6" t="s">
        <v>130</v>
      </c>
      <c r="D22" s="3"/>
      <c r="E22" s="9"/>
      <c r="F22" s="9"/>
      <c r="G22" s="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2">
        <v>28</v>
      </c>
      <c r="B23" s="8" t="str">
        <f>СпК!A34</f>
        <v>нет</v>
      </c>
      <c r="C23" s="9"/>
      <c r="D23" s="3"/>
      <c r="E23" s="9"/>
      <c r="F23" s="9"/>
      <c r="G23" s="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"/>
      <c r="B24" s="3"/>
      <c r="C24" s="5">
        <v>19</v>
      </c>
      <c r="D24" s="6" t="s">
        <v>130</v>
      </c>
      <c r="E24" s="9"/>
      <c r="F24" s="9"/>
      <c r="G24" s="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2">
        <v>21</v>
      </c>
      <c r="B25" s="4" t="str">
        <f>СпК!A27</f>
        <v>Нецветаев Владислав</v>
      </c>
      <c r="C25" s="9"/>
      <c r="D25" s="9"/>
      <c r="E25" s="9"/>
      <c r="F25" s="9"/>
      <c r="G25" s="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"/>
      <c r="B26" s="5">
        <v>6</v>
      </c>
      <c r="C26" s="10" t="s">
        <v>142</v>
      </c>
      <c r="D26" s="9"/>
      <c r="E26" s="9"/>
      <c r="F26" s="9"/>
      <c r="G26" s="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2">
        <v>12</v>
      </c>
      <c r="B27" s="8" t="str">
        <f>СпК!A18</f>
        <v>Семенов Юрий</v>
      </c>
      <c r="C27" s="3"/>
      <c r="D27" s="9"/>
      <c r="E27" s="9"/>
      <c r="F27" s="9"/>
      <c r="G27" s="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"/>
      <c r="B28" s="3"/>
      <c r="C28" s="3"/>
      <c r="D28" s="5">
        <v>26</v>
      </c>
      <c r="E28" s="10" t="s">
        <v>129</v>
      </c>
      <c r="F28" s="9"/>
      <c r="G28" s="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2">
        <v>13</v>
      </c>
      <c r="B29" s="4" t="str">
        <f>СпК!A19</f>
        <v>Гайфуллин Ильяс</v>
      </c>
      <c r="C29" s="3"/>
      <c r="D29" s="9"/>
      <c r="E29" s="3"/>
      <c r="F29" s="9"/>
      <c r="G29" s="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"/>
      <c r="B30" s="5">
        <v>7</v>
      </c>
      <c r="C30" s="6" t="s">
        <v>135</v>
      </c>
      <c r="D30" s="9"/>
      <c r="E30" s="3"/>
      <c r="F30" s="9"/>
      <c r="G30" s="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2">
        <v>20</v>
      </c>
      <c r="B31" s="8" t="str">
        <f>СпК!A26</f>
        <v>Щеклеин Михаил</v>
      </c>
      <c r="C31" s="9"/>
      <c r="D31" s="9"/>
      <c r="E31" s="3"/>
      <c r="F31" s="9"/>
      <c r="G31" s="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"/>
      <c r="B32" s="3"/>
      <c r="C32" s="5">
        <v>20</v>
      </c>
      <c r="D32" s="10" t="s">
        <v>129</v>
      </c>
      <c r="E32" s="3"/>
      <c r="F32" s="9"/>
      <c r="G32" s="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2">
        <v>29</v>
      </c>
      <c r="B33" s="4" t="str">
        <f>СпК!A35</f>
        <v>нет</v>
      </c>
      <c r="C33" s="9"/>
      <c r="D33" s="3"/>
      <c r="E33" s="3"/>
      <c r="F33" s="9"/>
      <c r="G33" s="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"/>
      <c r="B34" s="5">
        <v>8</v>
      </c>
      <c r="C34" s="10" t="s">
        <v>129</v>
      </c>
      <c r="D34" s="3"/>
      <c r="E34" s="3"/>
      <c r="F34" s="9"/>
      <c r="G34" s="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2">
        <v>4</v>
      </c>
      <c r="B35" s="8" t="str">
        <f>СпК!A10</f>
        <v>Суфияров Эдуард</v>
      </c>
      <c r="C35" s="3"/>
      <c r="D35" s="3"/>
      <c r="E35" s="3"/>
      <c r="F35" s="9"/>
      <c r="G35" s="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126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2">
        <v>3</v>
      </c>
      <c r="B37" s="4" t="str">
        <f>СпК!A9</f>
        <v>Фоминых Дмитрий</v>
      </c>
      <c r="C37" s="3"/>
      <c r="D37" s="3"/>
      <c r="E37" s="3"/>
      <c r="F37" s="9"/>
      <c r="G37" s="14" t="s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"/>
      <c r="B38" s="5">
        <v>9</v>
      </c>
      <c r="C38" s="6" t="s">
        <v>128</v>
      </c>
      <c r="D38" s="3"/>
      <c r="E38" s="3"/>
      <c r="F38" s="9"/>
      <c r="G38" s="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2">
        <v>30</v>
      </c>
      <c r="B39" s="8" t="str">
        <f>СпК!A36</f>
        <v>нет</v>
      </c>
      <c r="C39" s="9"/>
      <c r="D39" s="3"/>
      <c r="E39" s="3"/>
      <c r="F39" s="9"/>
      <c r="G39" s="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"/>
      <c r="B40" s="3"/>
      <c r="C40" s="5">
        <v>21</v>
      </c>
      <c r="D40" s="6" t="s">
        <v>128</v>
      </c>
      <c r="E40" s="3"/>
      <c r="F40" s="9"/>
      <c r="G40" s="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2">
        <v>19</v>
      </c>
      <c r="B41" s="4" t="str">
        <f>СпК!A25</f>
        <v>Отин Роман</v>
      </c>
      <c r="C41" s="9"/>
      <c r="D41" s="9"/>
      <c r="E41" s="3"/>
      <c r="F41" s="9"/>
      <c r="G41" s="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"/>
      <c r="B42" s="5">
        <v>10</v>
      </c>
      <c r="C42" s="10" t="s">
        <v>141</v>
      </c>
      <c r="D42" s="9"/>
      <c r="E42" s="3"/>
      <c r="F42" s="9"/>
      <c r="G42" s="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2">
        <v>14</v>
      </c>
      <c r="B43" s="8" t="str">
        <f>СпК!A20</f>
        <v>Гайфуллин Кемаль</v>
      </c>
      <c r="C43" s="3"/>
      <c r="D43" s="9"/>
      <c r="E43" s="3"/>
      <c r="F43" s="9"/>
      <c r="G43" s="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"/>
      <c r="B44" s="3"/>
      <c r="C44" s="3"/>
      <c r="D44" s="5">
        <v>27</v>
      </c>
      <c r="E44" s="6" t="s">
        <v>128</v>
      </c>
      <c r="F44" s="9"/>
      <c r="G44" s="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2">
        <v>11</v>
      </c>
      <c r="B45" s="4" t="str">
        <f>СпК!A17</f>
        <v>Сагитов Александр</v>
      </c>
      <c r="C45" s="3"/>
      <c r="D45" s="9"/>
      <c r="E45" s="9"/>
      <c r="F45" s="9"/>
      <c r="G45" s="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"/>
      <c r="B46" s="5">
        <v>11</v>
      </c>
      <c r="C46" s="6" t="s">
        <v>134</v>
      </c>
      <c r="D46" s="9"/>
      <c r="E46" s="9"/>
      <c r="F46" s="9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2">
        <v>22</v>
      </c>
      <c r="B47" s="8" t="str">
        <f>СпК!A28</f>
        <v>нет</v>
      </c>
      <c r="C47" s="9"/>
      <c r="D47" s="9"/>
      <c r="E47" s="9"/>
      <c r="F47" s="9"/>
      <c r="G47" s="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"/>
      <c r="B48" s="3"/>
      <c r="C48" s="5">
        <v>22</v>
      </c>
      <c r="D48" s="10" t="s">
        <v>131</v>
      </c>
      <c r="E48" s="9"/>
      <c r="F48" s="9"/>
      <c r="G48" s="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2">
        <v>27</v>
      </c>
      <c r="B49" s="4" t="str">
        <f>СпК!A33</f>
        <v>нет</v>
      </c>
      <c r="C49" s="9"/>
      <c r="D49" s="3"/>
      <c r="E49" s="9"/>
      <c r="F49" s="9"/>
      <c r="G49" s="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"/>
      <c r="B50" s="5">
        <v>12</v>
      </c>
      <c r="C50" s="10" t="s">
        <v>131</v>
      </c>
      <c r="D50" s="3"/>
      <c r="E50" s="9"/>
      <c r="F50" s="9"/>
      <c r="G50" s="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2">
        <v>6</v>
      </c>
      <c r="B51" s="8" t="str">
        <f>СпК!A12</f>
        <v>Фоминых Илья</v>
      </c>
      <c r="C51" s="3"/>
      <c r="D51" s="3"/>
      <c r="E51" s="9"/>
      <c r="F51" s="9"/>
      <c r="G51" s="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"/>
      <c r="B52" s="3"/>
      <c r="C52" s="3"/>
      <c r="D52" s="3"/>
      <c r="E52" s="5">
        <v>30</v>
      </c>
      <c r="F52" s="10" t="s">
        <v>128</v>
      </c>
      <c r="G52" s="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2">
        <v>7</v>
      </c>
      <c r="B53" s="4" t="str">
        <f>СпК!A13</f>
        <v>Вафин Егор</v>
      </c>
      <c r="C53" s="3"/>
      <c r="D53" s="3"/>
      <c r="E53" s="9"/>
      <c r="F53" s="3"/>
      <c r="G53" s="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"/>
      <c r="B54" s="5">
        <v>13</v>
      </c>
      <c r="C54" s="6" t="s">
        <v>132</v>
      </c>
      <c r="D54" s="3"/>
      <c r="E54" s="9"/>
      <c r="F54" s="3"/>
      <c r="G54" s="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2">
        <v>26</v>
      </c>
      <c r="B55" s="8" t="str">
        <f>СпК!A32</f>
        <v>нет</v>
      </c>
      <c r="C55" s="9"/>
      <c r="D55" s="3"/>
      <c r="E55" s="9"/>
      <c r="F55" s="3"/>
      <c r="G55" s="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"/>
      <c r="B56" s="3"/>
      <c r="C56" s="5">
        <v>23</v>
      </c>
      <c r="D56" s="6" t="s">
        <v>132</v>
      </c>
      <c r="E56" s="9"/>
      <c r="F56" s="18">
        <v>-31</v>
      </c>
      <c r="G56" s="4" t="str">
        <f>IF(G36=F20,F52,IF(G36=F52,F20,0))</f>
        <v>Фоминых Дмитрий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2">
        <v>23</v>
      </c>
      <c r="B57" s="4" t="str">
        <f>СпК!A29</f>
        <v>нет</v>
      </c>
      <c r="C57" s="9"/>
      <c r="D57" s="9"/>
      <c r="E57" s="9"/>
      <c r="F57" s="3"/>
      <c r="G57" s="14" t="s">
        <v>1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"/>
      <c r="B58" s="5">
        <v>14</v>
      </c>
      <c r="C58" s="10" t="s">
        <v>133</v>
      </c>
      <c r="D58" s="9"/>
      <c r="E58" s="9"/>
      <c r="F58" s="3"/>
      <c r="G58" s="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2">
        <v>10</v>
      </c>
      <c r="B59" s="8" t="str">
        <f>СпК!A16</f>
        <v>Кузнецов Дмитрий</v>
      </c>
      <c r="C59" s="3"/>
      <c r="D59" s="9"/>
      <c r="E59" s="9"/>
      <c r="F59" s="3"/>
      <c r="G59" s="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"/>
      <c r="B60" s="3"/>
      <c r="C60" s="3"/>
      <c r="D60" s="5">
        <v>28</v>
      </c>
      <c r="E60" s="10" t="s">
        <v>127</v>
      </c>
      <c r="F60" s="3"/>
      <c r="G60" s="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2">
        <v>15</v>
      </c>
      <c r="B61" s="4" t="str">
        <f>СпК!A21</f>
        <v>Николайчук Екатерина</v>
      </c>
      <c r="C61" s="3"/>
      <c r="D61" s="9"/>
      <c r="E61" s="3"/>
      <c r="F61" s="3"/>
      <c r="G61" s="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"/>
      <c r="B62" s="5">
        <v>15</v>
      </c>
      <c r="C62" s="6" t="s">
        <v>137</v>
      </c>
      <c r="D62" s="9"/>
      <c r="E62" s="2">
        <v>-58</v>
      </c>
      <c r="F62" s="4" t="str">
        <f>IF(Кстр2!H14=Кстр2!G10,Кстр2!G18,IF(Кстр2!H14=Кстр2!G18,Кстр2!G10,0))</f>
        <v>Отин Роман</v>
      </c>
      <c r="G62" s="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2">
        <v>18</v>
      </c>
      <c r="B63" s="8" t="str">
        <f>СпК!A24</f>
        <v>Топорков Юрий</v>
      </c>
      <c r="C63" s="9"/>
      <c r="D63" s="9"/>
      <c r="E63" s="3"/>
      <c r="F63" s="5">
        <v>61</v>
      </c>
      <c r="G63" s="6" t="s">
        <v>141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"/>
      <c r="B64" s="3"/>
      <c r="C64" s="5">
        <v>24</v>
      </c>
      <c r="D64" s="10" t="s">
        <v>127</v>
      </c>
      <c r="E64" s="2">
        <v>-59</v>
      </c>
      <c r="F64" s="8" t="str">
        <f>IF(Кстр2!H30=Кстр2!G26,Кстр2!G34,IF(Кстр2!H30=Кстр2!G34,Кстр2!G26,0))</f>
        <v>Вафин Егор</v>
      </c>
      <c r="G64" s="14" t="s">
        <v>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2">
        <v>31</v>
      </c>
      <c r="B65" s="4" t="str">
        <f>СпК!A37</f>
        <v>нет</v>
      </c>
      <c r="C65" s="9"/>
      <c r="D65" s="3"/>
      <c r="E65" s="3"/>
      <c r="F65" s="2">
        <v>-61</v>
      </c>
      <c r="G65" s="4" t="str">
        <f>IF(G63=F62,F64,IF(G63=F64,F62,0))</f>
        <v>Вафин Егор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"/>
      <c r="B66" s="5">
        <v>16</v>
      </c>
      <c r="C66" s="10" t="s">
        <v>127</v>
      </c>
      <c r="D66" s="3"/>
      <c r="E66" s="3"/>
      <c r="F66" s="3"/>
      <c r="G66" s="14" t="s">
        <v>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2">
        <v>2</v>
      </c>
      <c r="B67" s="8" t="str">
        <f>СпК!A8</f>
        <v>Исмайлов Азат</v>
      </c>
      <c r="C67" s="3"/>
      <c r="D67" s="3"/>
      <c r="E67" s="2">
        <v>-56</v>
      </c>
      <c r="F67" s="4" t="str">
        <f>IF(Кстр2!G10=Кстр2!F6,Кстр2!F14,IF(Кстр2!G10=Кстр2!F14,Кстр2!F6,0))</f>
        <v>Коробко Павел</v>
      </c>
      <c r="G67" s="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136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2">
        <v>-52</v>
      </c>
      <c r="B69" s="4" t="str">
        <f>IF(Кстр2!F6=Кстр2!E4,Кстр2!E8,IF(Кстр2!F6=Кстр2!E8,Кстр2!E4,0))</f>
        <v>Кузнецов Дмитрий</v>
      </c>
      <c r="C69" s="3"/>
      <c r="D69" s="3"/>
      <c r="E69" s="2">
        <v>-57</v>
      </c>
      <c r="F69" s="8" t="str">
        <f>IF(Кстр2!G26=Кстр2!F22,Кстр2!F30,IF(Кстр2!G26=Кстр2!F30,Кстр2!F22,0))</f>
        <v>Гайфуллин Кемаль</v>
      </c>
      <c r="G69" s="14" t="s">
        <v>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"/>
      <c r="B70" s="5">
        <v>63</v>
      </c>
      <c r="C70" s="6" t="s">
        <v>133</v>
      </c>
      <c r="D70" s="3"/>
      <c r="E70" s="3"/>
      <c r="F70" s="2">
        <v>-62</v>
      </c>
      <c r="G70" s="4" t="str">
        <f>IF(G68=F67,F69,IF(G68=F69,F67,0))</f>
        <v>Коробко Павел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2">
        <v>-53</v>
      </c>
      <c r="B71" s="8" t="str">
        <f>IF(Кстр2!F14=Кстр2!E12,Кстр2!E16,IF(Кстр2!F14=Кстр2!E16,Кстр2!E12,0))</f>
        <v>Хайруллин Ренат</v>
      </c>
      <c r="C71" s="9"/>
      <c r="D71" s="13"/>
      <c r="E71" s="3"/>
      <c r="F71" s="3"/>
      <c r="G71" s="14" t="s">
        <v>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"/>
      <c r="B72" s="3"/>
      <c r="C72" s="5">
        <v>65</v>
      </c>
      <c r="D72" s="6" t="s">
        <v>133</v>
      </c>
      <c r="E72" s="2">
        <v>-63</v>
      </c>
      <c r="F72" s="4" t="str">
        <f>IF(C70=B69,B71,IF(C70=B71,B69,0))</f>
        <v>Хайруллин Ренат</v>
      </c>
      <c r="G72" s="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2">
        <v>-54</v>
      </c>
      <c r="B73" s="4" t="str">
        <f>IF(Кстр2!F22=Кстр2!E20,Кстр2!E24,IF(Кстр2!F22=Кстр2!E24,Кстр2!E20,0))</f>
        <v>Фоминых Илья</v>
      </c>
      <c r="C73" s="9"/>
      <c r="D73" s="17" t="s">
        <v>6</v>
      </c>
      <c r="E73" s="3"/>
      <c r="F73" s="5">
        <v>66</v>
      </c>
      <c r="G73" s="6" t="s">
        <v>138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"/>
      <c r="B74" s="5">
        <v>64</v>
      </c>
      <c r="C74" s="10" t="s">
        <v>131</v>
      </c>
      <c r="D74" s="20"/>
      <c r="E74" s="2">
        <v>-64</v>
      </c>
      <c r="F74" s="8" t="str">
        <f>IF(C74=B73,B75,IF(C74=B75,B73,0))</f>
        <v>Топорков Артур</v>
      </c>
      <c r="G74" s="14" t="s">
        <v>10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2">
        <v>-55</v>
      </c>
      <c r="B75" s="8" t="str">
        <f>IF(Кстр2!F30=Кстр2!E28,Кстр2!E32,IF(Кстр2!F30=Кстр2!E32,Кстр2!E28,0))</f>
        <v>Топорков Артур</v>
      </c>
      <c r="C75" s="2">
        <v>-65</v>
      </c>
      <c r="D75" s="4" t="str">
        <f>IF(D72=C70,C74,IF(D72=C74,C70,0))</f>
        <v>Фоминых Илья</v>
      </c>
      <c r="E75" s="3"/>
      <c r="F75" s="2">
        <v>-66</v>
      </c>
      <c r="G75" s="4" t="str">
        <f>IF(G73=F72,F74,IF(G73=F74,F72,0))</f>
        <v>Хайруллин Ренат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1" t="str">
        <f>СпК!A1</f>
        <v>Кубок Башкортостана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80" t="str">
        <f>СпК!A2</f>
        <v>1\2 финала Турнира День народного единства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79">
        <f>СпК!A3</f>
        <v>40475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9" ht="12.75">
      <c r="A4" s="2">
        <v>-1</v>
      </c>
      <c r="B4" s="4" t="str">
        <f>IF(Кстр1!C6=Кстр1!B5,Кстр1!B7,IF(Кстр1!C6=Кстр1!B7,Кстр1!B5,0))</f>
        <v>нет</v>
      </c>
      <c r="C4" s="3"/>
      <c r="D4" s="2">
        <v>-25</v>
      </c>
      <c r="E4" s="4" t="str">
        <f>IF(Кстр1!E12=Кстр1!D8,Кстр1!D16,IF(Кстр1!E12=Кстр1!D16,Кстр1!D8,0))</f>
        <v>Коробко Павел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139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Лукманов Ильнур</v>
      </c>
      <c r="C6" s="5">
        <v>40</v>
      </c>
      <c r="D6" s="12" t="s">
        <v>137</v>
      </c>
      <c r="E6" s="5">
        <v>52</v>
      </c>
      <c r="F6" s="12" t="s">
        <v>66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Николайчук Екатерина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IF(Кстр1!C14=Кстр1!B13,Кстр1!B15,IF(Кстр1!C14=Кстр1!B15,Кстр1!B13,0))</f>
        <v>нет</v>
      </c>
      <c r="C8" s="3"/>
      <c r="D8" s="5">
        <v>48</v>
      </c>
      <c r="E8" s="36" t="s">
        <v>133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IF(Кстр1!C18=Кстр1!B17,Кстр1!B19,IF(Кстр1!C18=Кстр1!B19,Кстр1!B17,0))</f>
        <v>нет</v>
      </c>
      <c r="C10" s="5">
        <v>41</v>
      </c>
      <c r="D10" s="36" t="s">
        <v>133</v>
      </c>
      <c r="E10" s="13"/>
      <c r="F10" s="5">
        <v>56</v>
      </c>
      <c r="G10" s="12" t="s">
        <v>141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Кузнецов Дмитрий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IF(Кстр1!C22=Кстр1!B21,Кстр1!B23,IF(Кстр1!C22=Кстр1!B23,Кстр1!B21,0))</f>
        <v>нет</v>
      </c>
      <c r="C12" s="3"/>
      <c r="D12" s="2">
        <v>-26</v>
      </c>
      <c r="E12" s="4" t="str">
        <f>IF(Кстр1!E28=Кстр1!D24,Кстр1!D32,IF(Кстр1!E28=Кстр1!D32,Кстр1!D24,0))</f>
        <v>Хайруллин Ренат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116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Семенов Юрий</v>
      </c>
      <c r="C14" s="5">
        <v>42</v>
      </c>
      <c r="D14" s="12" t="s">
        <v>134</v>
      </c>
      <c r="E14" s="5">
        <v>53</v>
      </c>
      <c r="F14" s="36" t="s">
        <v>141</v>
      </c>
      <c r="G14" s="5">
        <v>58</v>
      </c>
      <c r="H14" s="12" t="s">
        <v>127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Сагитов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Щеклеин Михаил</v>
      </c>
      <c r="C16" s="3"/>
      <c r="D16" s="5">
        <v>49</v>
      </c>
      <c r="E16" s="36" t="s">
        <v>141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85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IF(Кстр1!C34=Кстр1!B33,Кстр1!B35,IF(Кстр1!C34=Кстр1!B35,Кстр1!B33,0))</f>
        <v>нет</v>
      </c>
      <c r="C18" s="5">
        <v>43</v>
      </c>
      <c r="D18" s="36" t="s">
        <v>141</v>
      </c>
      <c r="E18" s="13"/>
      <c r="F18" s="2">
        <v>-30</v>
      </c>
      <c r="G18" s="8" t="str">
        <f>IF(Кстр1!F52=Кстр1!E44,Кстр1!E60,IF(Кстр1!F52=Кстр1!E60,Кстр1!E44,0))</f>
        <v>Исмайлов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Отин Роман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IF(Кстр1!C38=Кстр1!B37,Кстр1!B39,IF(Кстр1!C38=Кстр1!B39,Кстр1!B37,0))</f>
        <v>нет</v>
      </c>
      <c r="C20" s="3"/>
      <c r="D20" s="2">
        <v>-27</v>
      </c>
      <c r="E20" s="4" t="str">
        <f>IF(Кстр1!E44=Кстр1!D40,Кстр1!D48,IF(Кстр1!E44=Кстр1!D48,Кстр1!D40,0))</f>
        <v>Фоминых Илья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136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Гайфуллин Кемаль</v>
      </c>
      <c r="C22" s="5">
        <v>44</v>
      </c>
      <c r="D22" s="12" t="s">
        <v>136</v>
      </c>
      <c r="E22" s="5">
        <v>54</v>
      </c>
      <c r="F22" s="12" t="s">
        <v>136</v>
      </c>
      <c r="G22" s="13"/>
      <c r="H22" s="5">
        <v>60</v>
      </c>
      <c r="I22" s="37" t="s">
        <v>127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Гайфуллин Ильяс</v>
      </c>
      <c r="D23" s="9"/>
      <c r="E23" s="9"/>
      <c r="F23" s="9"/>
      <c r="G23" s="13"/>
      <c r="H23" s="9"/>
      <c r="I23" s="20"/>
      <c r="J23" s="41" t="s">
        <v>2</v>
      </c>
      <c r="K23" s="41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нет</v>
      </c>
      <c r="C24" s="3"/>
      <c r="D24" s="5">
        <v>50</v>
      </c>
      <c r="E24" s="36" t="s">
        <v>136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IF(Кстр1!C50=Кстр1!B49,Кстр1!B51,IF(Кстр1!C50=Кстр1!B51,Кстр1!B49,0))</f>
        <v>нет</v>
      </c>
      <c r="C26" s="5">
        <v>45</v>
      </c>
      <c r="D26" s="36" t="s">
        <v>142</v>
      </c>
      <c r="E26" s="13"/>
      <c r="F26" s="5">
        <v>57</v>
      </c>
      <c r="G26" s="12" t="s">
        <v>132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Нецветаев Владислав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IF(Кстр1!C54=Кстр1!B53,Кстр1!B55,IF(Кстр1!C54=Кстр1!B55,Кстр1!B53,0))</f>
        <v>нет</v>
      </c>
      <c r="C28" s="3"/>
      <c r="D28" s="2">
        <v>-28</v>
      </c>
      <c r="E28" s="4" t="str">
        <f>IF(Кстр1!E60=Кстр1!D56,Кстр1!D64,IF(Кстр1!E60=Кстр1!D64,Кстр1!D56,0))</f>
        <v>Вафин Егор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нет</v>
      </c>
      <c r="C30" s="5">
        <v>46</v>
      </c>
      <c r="D30" s="12" t="s">
        <v>67</v>
      </c>
      <c r="E30" s="5">
        <v>55</v>
      </c>
      <c r="F30" s="36" t="s">
        <v>132</v>
      </c>
      <c r="G30" s="5">
        <v>59</v>
      </c>
      <c r="H30" s="36" t="s">
        <v>129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Лебедь Виктор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Топорков Юрий</v>
      </c>
      <c r="C32" s="3"/>
      <c r="D32" s="5">
        <v>51</v>
      </c>
      <c r="E32" s="36" t="s">
        <v>138</v>
      </c>
      <c r="F32" s="3"/>
      <c r="G32" s="9"/>
      <c r="H32" s="2">
        <v>-60</v>
      </c>
      <c r="I32" s="4" t="str">
        <f>IF(I22=H14,H30,IF(I22=H30,H14,0))</f>
        <v>Суфияров Эдуард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140</v>
      </c>
      <c r="D33" s="9"/>
      <c r="E33" s="13"/>
      <c r="F33" s="3"/>
      <c r="G33" s="9"/>
      <c r="H33" s="3"/>
      <c r="I33" s="20"/>
      <c r="J33" s="41" t="s">
        <v>3</v>
      </c>
      <c r="K33" s="41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IF(Кстр1!C66=Кстр1!B65,Кстр1!B67,IF(Кстр1!C66=Кстр1!B67,Кстр1!B65,0))</f>
        <v>нет</v>
      </c>
      <c r="C34" s="5">
        <v>47</v>
      </c>
      <c r="D34" s="36" t="s">
        <v>138</v>
      </c>
      <c r="E34" s="13"/>
      <c r="F34" s="2">
        <v>-29</v>
      </c>
      <c r="G34" s="8" t="str">
        <f>IF(Кстр1!F20=Кстр1!E12,Кстр1!E28,IF(Кстр1!F20=Кстр1!E28,Кстр1!E12,0))</f>
        <v>Суфияров Эдуард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Топорков Артур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Лукманов Ильнур</v>
      </c>
      <c r="C37" s="3"/>
      <c r="D37" s="3"/>
      <c r="E37" s="3"/>
      <c r="F37" s="2">
        <v>-48</v>
      </c>
      <c r="G37" s="4" t="str">
        <f>IF(E8=D6,D10,IF(E8=D10,D6,0))</f>
        <v>Николайчук Екатерина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139</v>
      </c>
      <c r="D38" s="3"/>
      <c r="E38" s="3"/>
      <c r="F38" s="3"/>
      <c r="G38" s="5">
        <v>67</v>
      </c>
      <c r="H38" s="12" t="s">
        <v>134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Сагитов Александр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116</v>
      </c>
      <c r="E40" s="3"/>
      <c r="F40" s="3"/>
      <c r="G40" s="3"/>
      <c r="H40" s="5">
        <v>69</v>
      </c>
      <c r="I40" s="22" t="s">
        <v>67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Семенов Юрий</v>
      </c>
      <c r="C41" s="9"/>
      <c r="D41" s="9"/>
      <c r="E41" s="3"/>
      <c r="F41" s="2">
        <v>-50</v>
      </c>
      <c r="G41" s="4" t="str">
        <f>IF(E24=D22,D26,IF(E24=D26,D22,0))</f>
        <v>Нецветаев Владислав</v>
      </c>
      <c r="H41" s="9"/>
      <c r="I41" s="19"/>
      <c r="J41" s="41" t="s">
        <v>12</v>
      </c>
      <c r="K41" s="41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116</v>
      </c>
      <c r="D42" s="9"/>
      <c r="E42" s="3"/>
      <c r="F42" s="3"/>
      <c r="G42" s="5">
        <v>68</v>
      </c>
      <c r="H42" s="36" t="s">
        <v>67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Щеклеин Михаил</v>
      </c>
      <c r="C43" s="3"/>
      <c r="D43" s="9"/>
      <c r="E43" s="3"/>
      <c r="F43" s="2">
        <v>-51</v>
      </c>
      <c r="G43" s="8" t="str">
        <f>IF(E32=D30,D34,IF(E32=D34,D30,0))</f>
        <v>Лебедь Виктор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140</v>
      </c>
      <c r="F44" s="3"/>
      <c r="G44" s="3"/>
      <c r="H44" s="2">
        <v>-69</v>
      </c>
      <c r="I44" s="4" t="str">
        <f>IF(I40=H38,H42,IF(I40=H42,H38,0))</f>
        <v>Сагитов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Гайфуллин Ильяс</v>
      </c>
      <c r="C45" s="3"/>
      <c r="D45" s="9"/>
      <c r="E45" s="14" t="s">
        <v>87</v>
      </c>
      <c r="F45" s="3"/>
      <c r="G45" s="2">
        <v>-67</v>
      </c>
      <c r="H45" s="4" t="str">
        <f>IF(H38=G37,G39,IF(H38=G39,G37,0))</f>
        <v>Николайчук Екатерина</v>
      </c>
      <c r="I45" s="20"/>
      <c r="J45" s="41" t="s">
        <v>14</v>
      </c>
      <c r="K45" s="41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135</v>
      </c>
      <c r="D46" s="9"/>
      <c r="E46" s="3"/>
      <c r="F46" s="3"/>
      <c r="G46" s="3"/>
      <c r="H46" s="5">
        <v>70</v>
      </c>
      <c r="I46" s="37" t="s">
        <v>142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Нецветаев Владислав</v>
      </c>
      <c r="I47" s="20"/>
      <c r="J47" s="41" t="s">
        <v>13</v>
      </c>
      <c r="K47" s="41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140</v>
      </c>
      <c r="E48" s="3"/>
      <c r="F48" s="3"/>
      <c r="G48" s="3"/>
      <c r="H48" s="2">
        <v>-70</v>
      </c>
      <c r="I48" s="4" t="str">
        <f>IF(I46=H45,H47,IF(I46=H47,H45,0))</f>
        <v>Николайчук Екатерина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1" t="s">
        <v>15</v>
      </c>
      <c r="K49" s="41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140</v>
      </c>
      <c r="D50" s="2">
        <v>-77</v>
      </c>
      <c r="E50" s="4" t="str">
        <f>IF(E44=D40,D48,IF(E44=D48,D40,0))</f>
        <v>Семенов Юрий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Топорков Юрий</v>
      </c>
      <c r="C51" s="3"/>
      <c r="D51" s="3"/>
      <c r="E51" s="14" t="s">
        <v>88</v>
      </c>
      <c r="F51" s="3"/>
      <c r="G51" s="5">
        <v>79</v>
      </c>
      <c r="H51" s="12" t="s">
        <v>85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Лукманов Ильнур</v>
      </c>
      <c r="E52" s="20"/>
      <c r="F52" s="2">
        <v>-72</v>
      </c>
      <c r="G52" s="8" t="str">
        <f>IF(C42=B41,B43,IF(C42=B43,B41,0))</f>
        <v>Щеклеин Михаил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135</v>
      </c>
      <c r="F53" s="3"/>
      <c r="G53" s="3"/>
      <c r="H53" s="5">
        <v>81</v>
      </c>
      <c r="I53" s="22" t="s">
        <v>85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Гайфуллин Ильяс</v>
      </c>
      <c r="E54" s="14" t="s">
        <v>89</v>
      </c>
      <c r="F54" s="2">
        <v>-73</v>
      </c>
      <c r="G54" s="4">
        <f>IF(C46=B45,B47,IF(C46=B47,B45,0))</f>
        <v>0</v>
      </c>
      <c r="H54" s="9"/>
      <c r="I54" s="19"/>
      <c r="J54" s="41" t="s">
        <v>90</v>
      </c>
      <c r="K54" s="41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Лукманов Ильнур</v>
      </c>
      <c r="F55" s="3"/>
      <c r="G55" s="5">
        <v>80</v>
      </c>
      <c r="H55" s="36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91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1" t="s">
        <v>92</v>
      </c>
      <c r="K58" s="41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7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1" t="s">
        <v>93</v>
      </c>
      <c r="K60" s="41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1" t="s">
        <v>94</v>
      </c>
      <c r="K62" s="41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95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 t="str">
        <f>IF(C65=B64,B66,IF(C65=B66,B64,0))</f>
        <v>нет</v>
      </c>
      <c r="H67" s="9"/>
      <c r="I67" s="19"/>
      <c r="J67" s="41" t="s">
        <v>96</v>
      </c>
      <c r="K67" s="41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97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1" t="s">
        <v>98</v>
      </c>
      <c r="K71" s="41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99</v>
      </c>
      <c r="F73" s="3"/>
      <c r="G73" s="2">
        <v>-92</v>
      </c>
      <c r="H73" s="8">
        <f>IF(H68=G67,G69,IF(H68=G69,G67,0))</f>
        <v>0</v>
      </c>
      <c r="I73" s="20"/>
      <c r="J73" s="41" t="s">
        <v>100</v>
      </c>
      <c r="K73" s="41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101</v>
      </c>
      <c r="F75" s="3"/>
      <c r="G75" s="13"/>
      <c r="H75" s="3"/>
      <c r="I75" s="20"/>
      <c r="J75" s="41" t="s">
        <v>102</v>
      </c>
      <c r="K75" s="41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143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40480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144</v>
      </c>
      <c r="B7" s="25">
        <v>1</v>
      </c>
      <c r="C7" s="26" t="str">
        <f>П!F20</f>
        <v>Харламов Руслан</v>
      </c>
      <c r="D7" s="23"/>
      <c r="E7" s="23"/>
      <c r="F7" s="23"/>
      <c r="G7" s="23"/>
      <c r="H7" s="23"/>
      <c r="I7" s="23"/>
    </row>
    <row r="8" spans="1:9" ht="18">
      <c r="A8" s="24" t="s">
        <v>127</v>
      </c>
      <c r="B8" s="25">
        <v>2</v>
      </c>
      <c r="C8" s="26" t="str">
        <f>П!F31</f>
        <v>Исмайлов Азат</v>
      </c>
      <c r="D8" s="23"/>
      <c r="E8" s="23"/>
      <c r="F8" s="23"/>
      <c r="G8" s="23"/>
      <c r="H8" s="23"/>
      <c r="I8" s="23"/>
    </row>
    <row r="9" spans="1:9" ht="18">
      <c r="A9" s="24" t="s">
        <v>145</v>
      </c>
      <c r="B9" s="25">
        <v>3</v>
      </c>
      <c r="C9" s="26" t="str">
        <f>П!G43</f>
        <v>Максютов Азат</v>
      </c>
      <c r="D9" s="23"/>
      <c r="E9" s="23"/>
      <c r="F9" s="23"/>
      <c r="G9" s="23"/>
      <c r="H9" s="23"/>
      <c r="I9" s="23"/>
    </row>
    <row r="10" spans="1:9" ht="18">
      <c r="A10" s="24" t="s">
        <v>146</v>
      </c>
      <c r="B10" s="25">
        <v>4</v>
      </c>
      <c r="C10" s="26" t="str">
        <f>П!G51</f>
        <v>Исламгулова Лилия</v>
      </c>
      <c r="D10" s="23"/>
      <c r="E10" s="23"/>
      <c r="F10" s="23"/>
      <c r="G10" s="23"/>
      <c r="H10" s="23"/>
      <c r="I10" s="23"/>
    </row>
    <row r="11" spans="1:9" ht="18">
      <c r="A11" s="24" t="s">
        <v>132</v>
      </c>
      <c r="B11" s="25">
        <v>5</v>
      </c>
      <c r="C11" s="26" t="str">
        <f>П!C55</f>
        <v>Вафин Егор</v>
      </c>
      <c r="D11" s="23"/>
      <c r="E11" s="23"/>
      <c r="F11" s="23"/>
      <c r="G11" s="23"/>
      <c r="H11" s="23"/>
      <c r="I11" s="23"/>
    </row>
    <row r="12" spans="1:9" ht="18">
      <c r="A12" s="24" t="s">
        <v>131</v>
      </c>
      <c r="B12" s="25">
        <v>6</v>
      </c>
      <c r="C12" s="26" t="str">
        <f>П!C57</f>
        <v>Барышев Сергей</v>
      </c>
      <c r="D12" s="23"/>
      <c r="E12" s="23"/>
      <c r="F12" s="23"/>
      <c r="G12" s="23"/>
      <c r="H12" s="23"/>
      <c r="I12" s="23"/>
    </row>
    <row r="13" spans="1:9" ht="18">
      <c r="A13" s="24" t="s">
        <v>147</v>
      </c>
      <c r="B13" s="25">
        <v>7</v>
      </c>
      <c r="C13" s="26" t="str">
        <f>П!C60</f>
        <v>Кузнецов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108</v>
      </c>
      <c r="B14" s="25">
        <v>8</v>
      </c>
      <c r="C14" s="26" t="str">
        <f>П!C62</f>
        <v>Фоминых Илья</v>
      </c>
      <c r="D14" s="23"/>
      <c r="E14" s="23"/>
      <c r="F14" s="23"/>
      <c r="G14" s="23"/>
      <c r="H14" s="23"/>
      <c r="I14" s="23"/>
    </row>
    <row r="15" spans="1:9" ht="18">
      <c r="A15" s="24" t="s">
        <v>133</v>
      </c>
      <c r="B15" s="25">
        <v>9</v>
      </c>
      <c r="C15" s="26" t="str">
        <f>П!G57</f>
        <v>Семенов Константин</v>
      </c>
      <c r="D15" s="23"/>
      <c r="E15" s="23"/>
      <c r="F15" s="23"/>
      <c r="G15" s="23"/>
      <c r="H15" s="23"/>
      <c r="I15" s="23"/>
    </row>
    <row r="16" spans="1:9" ht="18">
      <c r="A16" s="24" t="s">
        <v>148</v>
      </c>
      <c r="B16" s="25">
        <v>10</v>
      </c>
      <c r="C16" s="26" t="str">
        <f>П!G60</f>
        <v>Давлетов Тимур</v>
      </c>
      <c r="D16" s="23"/>
      <c r="E16" s="23"/>
      <c r="F16" s="23"/>
      <c r="G16" s="23"/>
      <c r="H16" s="23"/>
      <c r="I16" s="23"/>
    </row>
    <row r="17" spans="1:9" ht="18">
      <c r="A17" s="24" t="s">
        <v>70</v>
      </c>
      <c r="B17" s="25">
        <v>11</v>
      </c>
      <c r="C17" s="26" t="str">
        <f>П!G64</f>
        <v>Ахметзянов Фауль</v>
      </c>
      <c r="D17" s="23"/>
      <c r="E17" s="23"/>
      <c r="F17" s="23"/>
      <c r="G17" s="23"/>
      <c r="H17" s="23"/>
      <c r="I17" s="23"/>
    </row>
    <row r="18" spans="1:9" ht="18">
      <c r="A18" s="24" t="s">
        <v>134</v>
      </c>
      <c r="B18" s="25">
        <v>12</v>
      </c>
      <c r="C18" s="26" t="str">
        <f>П!G66</f>
        <v>Сагитов Александр</v>
      </c>
      <c r="D18" s="23"/>
      <c r="E18" s="23"/>
      <c r="F18" s="23"/>
      <c r="G18" s="23"/>
      <c r="H18" s="23"/>
      <c r="I18" s="23"/>
    </row>
    <row r="19" spans="1:9" ht="18">
      <c r="A19" s="24" t="s">
        <v>149</v>
      </c>
      <c r="B19" s="25">
        <v>13</v>
      </c>
      <c r="C19" s="26" t="str">
        <f>П!D67</f>
        <v>Романченко Геннадий</v>
      </c>
      <c r="D19" s="23"/>
      <c r="E19" s="23"/>
      <c r="F19" s="23"/>
      <c r="G19" s="23"/>
      <c r="H19" s="23"/>
      <c r="I19" s="23"/>
    </row>
    <row r="20" spans="1:9" ht="18">
      <c r="A20" s="24" t="s">
        <v>81</v>
      </c>
      <c r="B20" s="25">
        <v>14</v>
      </c>
      <c r="C20" s="26" t="str">
        <f>П!D70</f>
        <v>Урманов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150</v>
      </c>
      <c r="B21" s="25">
        <v>15</v>
      </c>
      <c r="C21" s="26" t="str">
        <f>П!G69</f>
        <v>Лукьянов Роман</v>
      </c>
      <c r="D21" s="23"/>
      <c r="E21" s="23"/>
      <c r="F21" s="23"/>
      <c r="G21" s="23"/>
      <c r="H21" s="23"/>
      <c r="I21" s="23"/>
    </row>
    <row r="22" spans="1:9" ht="18">
      <c r="A22" s="24" t="s">
        <v>28</v>
      </c>
      <c r="B22" s="25">
        <v>16</v>
      </c>
      <c r="C22" s="26" t="str">
        <f>П!G71</f>
        <v>Исмайлов Азамат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СпП!A1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СпП!A2</f>
        <v>Полуфинал пятницы Турнира День народного единства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СпП!A3</f>
        <v>40480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СпП!A7</f>
        <v>Харламов Руслан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144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СпП!A22</f>
        <v>Исмайлов Азамат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144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СпП!A15</f>
        <v>Кузнецов Дмитрий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133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СпП!A14</f>
        <v>Барышев Сергей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144</v>
      </c>
      <c r="F12" s="3"/>
      <c r="G12" s="11"/>
      <c r="H12" s="3"/>
      <c r="I12" s="3"/>
    </row>
    <row r="13" spans="1:9" ht="12.75">
      <c r="A13" s="2">
        <v>5</v>
      </c>
      <c r="B13" s="4" t="str">
        <f>СпП!A11</f>
        <v>Вафин Егор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132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СпП!A18</f>
        <v>Сагитов Александр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146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СпП!A19</f>
        <v>Урманов Александр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146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СпП!A10</f>
        <v>Исламгулова Лилия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144</v>
      </c>
      <c r="G20" s="6"/>
      <c r="H20" s="6"/>
      <c r="I20" s="6"/>
    </row>
    <row r="21" spans="1:9" ht="12.75">
      <c r="A21" s="2">
        <v>3</v>
      </c>
      <c r="B21" s="4" t="str">
        <f>СпП!A9</f>
        <v>Максютов Азат</v>
      </c>
      <c r="C21" s="3"/>
      <c r="D21" s="3"/>
      <c r="E21" s="9"/>
      <c r="F21" s="13"/>
      <c r="G21" s="3"/>
      <c r="H21" s="41" t="s">
        <v>0</v>
      </c>
      <c r="I21" s="41"/>
    </row>
    <row r="22" spans="1:9" ht="12.75">
      <c r="A22" s="3"/>
      <c r="B22" s="5">
        <v>5</v>
      </c>
      <c r="C22" s="6" t="s">
        <v>145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СпП!A20</f>
        <v>Лукьянов Роман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145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СпП!A17</f>
        <v>Давлетов Тимур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131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СпП!A12</f>
        <v>Фоминых Илья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127</v>
      </c>
      <c r="F28" s="13"/>
      <c r="G28" s="3"/>
      <c r="H28" s="3"/>
      <c r="I28" s="3"/>
    </row>
    <row r="29" spans="1:9" ht="12.75">
      <c r="A29" s="2">
        <v>7</v>
      </c>
      <c r="B29" s="4" t="str">
        <f>СпП!A13</f>
        <v>Семенов Константин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147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СпП!A16</f>
        <v>Ахметзянов Фауль</v>
      </c>
      <c r="C31" s="9"/>
      <c r="D31" s="9"/>
      <c r="E31" s="2">
        <v>-15</v>
      </c>
      <c r="F31" s="4" t="str">
        <f>IF(F20=E12,E28,IF(F20=E28,E12,0))</f>
        <v>Исмайлов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127</v>
      </c>
      <c r="E32" s="3"/>
      <c r="F32" s="13"/>
      <c r="G32" s="3"/>
      <c r="H32" s="41" t="s">
        <v>1</v>
      </c>
      <c r="I32" s="41"/>
    </row>
    <row r="33" spans="1:9" ht="12.75">
      <c r="A33" s="2">
        <v>15</v>
      </c>
      <c r="B33" s="4" t="str">
        <f>СпП!A21</f>
        <v>Романченко Геннадий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127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СпП!A8</f>
        <v>Исмайлов Азат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Исмайлов Азамат</v>
      </c>
      <c r="C37" s="3"/>
      <c r="D37" s="2">
        <v>-13</v>
      </c>
      <c r="E37" s="4" t="str">
        <f>IF(E12=D8,D16,IF(E12=D16,D8,0))</f>
        <v>Исламгулова Лилия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108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Барышев Сергей</v>
      </c>
      <c r="C39" s="5">
        <v>20</v>
      </c>
      <c r="D39" s="15" t="s">
        <v>108</v>
      </c>
      <c r="E39" s="5">
        <v>26</v>
      </c>
      <c r="F39" s="15" t="s">
        <v>146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Константин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Сагитов Александр</v>
      </c>
      <c r="C41" s="3"/>
      <c r="D41" s="5">
        <v>24</v>
      </c>
      <c r="E41" s="16" t="s">
        <v>108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134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Урманов Александр</v>
      </c>
      <c r="C43" s="5">
        <v>21</v>
      </c>
      <c r="D43" s="16" t="s">
        <v>131</v>
      </c>
      <c r="E43" s="13"/>
      <c r="F43" s="5">
        <v>28</v>
      </c>
      <c r="G43" s="15" t="s">
        <v>145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Фоминых Илья</v>
      </c>
      <c r="D44" s="3"/>
      <c r="E44" s="13"/>
      <c r="F44" s="9"/>
      <c r="G44" s="3"/>
      <c r="H44" s="41" t="s">
        <v>2</v>
      </c>
      <c r="I44" s="41"/>
    </row>
    <row r="45" spans="1:9" ht="12.75">
      <c r="A45" s="2">
        <v>-5</v>
      </c>
      <c r="B45" s="4" t="str">
        <f>IF(C22=B21,B23,IF(C22=B23,B21,0))</f>
        <v>Лукьянов Роман</v>
      </c>
      <c r="C45" s="3"/>
      <c r="D45" s="2">
        <v>-14</v>
      </c>
      <c r="E45" s="4" t="str">
        <f>IF(E28=D24,D32,IF(E28=D32,D24,0))</f>
        <v>Максютов Азат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70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Давлетов Тимур</v>
      </c>
      <c r="C47" s="5">
        <v>22</v>
      </c>
      <c r="D47" s="15" t="s">
        <v>132</v>
      </c>
      <c r="E47" s="5">
        <v>27</v>
      </c>
      <c r="F47" s="16" t="s">
        <v>145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Вафин Егор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Ахметзянов Фауль</v>
      </c>
      <c r="C49" s="3"/>
      <c r="D49" s="5">
        <v>25</v>
      </c>
      <c r="E49" s="16" t="s">
        <v>132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148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Романченко Геннадий</v>
      </c>
      <c r="C51" s="5">
        <v>23</v>
      </c>
      <c r="D51" s="16" t="s">
        <v>133</v>
      </c>
      <c r="E51" s="13"/>
      <c r="F51" s="2">
        <v>-28</v>
      </c>
      <c r="G51" s="4" t="str">
        <f>IF(G43=F39,F47,IF(G43=F47,F39,0))</f>
        <v>Исламгулова Лилия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Кузнецов Дмитрий</v>
      </c>
      <c r="D52" s="3"/>
      <c r="E52" s="13"/>
      <c r="F52" s="3"/>
      <c r="G52" s="19"/>
      <c r="H52" s="41" t="s">
        <v>3</v>
      </c>
      <c r="I52" s="41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Барышев Сергей</v>
      </c>
      <c r="C54" s="3"/>
      <c r="D54" s="2">
        <v>-20</v>
      </c>
      <c r="E54" s="4" t="str">
        <f>IF(D39=C38,C40,IF(D39=C40,C38,0))</f>
        <v>Семенов Константин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132</v>
      </c>
      <c r="D55" s="3"/>
      <c r="E55" s="5">
        <v>31</v>
      </c>
      <c r="F55" s="6" t="s">
        <v>147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Вафин Егор</v>
      </c>
      <c r="C56" s="14" t="s">
        <v>4</v>
      </c>
      <c r="D56" s="2">
        <v>-21</v>
      </c>
      <c r="E56" s="8" t="str">
        <f>IF(D43=C42,C44,IF(D43=C44,C42,0))</f>
        <v>Сагитов Александр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Барышев Сергей</v>
      </c>
      <c r="D57" s="3"/>
      <c r="E57" s="3"/>
      <c r="F57" s="5">
        <v>33</v>
      </c>
      <c r="G57" s="6" t="s">
        <v>147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Давлетов Тимур</v>
      </c>
      <c r="F58" s="9"/>
      <c r="G58" s="3"/>
      <c r="H58" s="41" t="s">
        <v>6</v>
      </c>
      <c r="I58" s="41"/>
    </row>
    <row r="59" spans="1:9" ht="12.75">
      <c r="A59" s="2">
        <v>-24</v>
      </c>
      <c r="B59" s="4" t="str">
        <f>IF(E41=D39,D43,IF(E41=D43,D39,0))</f>
        <v>Фоминых Илья</v>
      </c>
      <c r="C59" s="3"/>
      <c r="D59" s="3"/>
      <c r="E59" s="5">
        <v>32</v>
      </c>
      <c r="F59" s="10" t="s">
        <v>70</v>
      </c>
      <c r="G59" s="20"/>
      <c r="H59" s="3"/>
      <c r="I59" s="3"/>
    </row>
    <row r="60" spans="1:9" ht="12.75">
      <c r="A60" s="3"/>
      <c r="B60" s="5">
        <v>30</v>
      </c>
      <c r="C60" s="6" t="s">
        <v>133</v>
      </c>
      <c r="D60" s="2">
        <v>-23</v>
      </c>
      <c r="E60" s="8" t="str">
        <f>IF(D51=C50,C52,IF(D51=C52,C50,0))</f>
        <v>Ахметзянов Фауль</v>
      </c>
      <c r="F60" s="2">
        <v>-33</v>
      </c>
      <c r="G60" s="4" t="str">
        <f>IF(G57=F55,F59,IF(G57=F59,F55,0))</f>
        <v>Давлетов Тимур</v>
      </c>
      <c r="H60" s="12"/>
      <c r="I60" s="12"/>
    </row>
    <row r="61" spans="1:9" ht="12.75">
      <c r="A61" s="2">
        <v>-25</v>
      </c>
      <c r="B61" s="8" t="str">
        <f>IF(E49=D47,D51,IF(E49=D51,D47,0))</f>
        <v>Кузнецов Дмитрий</v>
      </c>
      <c r="C61" s="14" t="s">
        <v>7</v>
      </c>
      <c r="D61" s="3"/>
      <c r="E61" s="3"/>
      <c r="F61" s="3"/>
      <c r="G61" s="3"/>
      <c r="H61" s="41" t="s">
        <v>8</v>
      </c>
      <c r="I61" s="41"/>
    </row>
    <row r="62" spans="1:9" ht="12.75">
      <c r="A62" s="3"/>
      <c r="B62" s="2">
        <v>-30</v>
      </c>
      <c r="C62" s="4" t="str">
        <f>IF(C60=B59,B61,IF(C60=B61,B59,0))</f>
        <v>Фоминых Илья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Сагитов Александр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Исмайлов Азамат</v>
      </c>
      <c r="C64" s="3"/>
      <c r="D64" s="3"/>
      <c r="E64" s="3"/>
      <c r="F64" s="5">
        <v>34</v>
      </c>
      <c r="G64" s="6" t="s">
        <v>148</v>
      </c>
      <c r="H64" s="12"/>
      <c r="I64" s="12"/>
    </row>
    <row r="65" spans="1:9" ht="12.75">
      <c r="A65" s="3"/>
      <c r="B65" s="5">
        <v>35</v>
      </c>
      <c r="C65" s="6" t="s">
        <v>149</v>
      </c>
      <c r="D65" s="3"/>
      <c r="E65" s="2">
        <v>-32</v>
      </c>
      <c r="F65" s="8" t="str">
        <f>IF(F59=E58,E60,IF(F59=E60,E58,0))</f>
        <v>Ахметзянов Фауль</v>
      </c>
      <c r="G65" s="3"/>
      <c r="H65" s="41" t="s">
        <v>10</v>
      </c>
      <c r="I65" s="41"/>
    </row>
    <row r="66" spans="1:9" ht="12.75">
      <c r="A66" s="2">
        <v>-17</v>
      </c>
      <c r="B66" s="8" t="str">
        <f>IF(C42=B41,B43,IF(C42=B43,B41,0))</f>
        <v>Урманов Александр</v>
      </c>
      <c r="C66" s="9"/>
      <c r="D66" s="13"/>
      <c r="E66" s="3"/>
      <c r="F66" s="2">
        <v>-34</v>
      </c>
      <c r="G66" s="4" t="str">
        <f>IF(G64=F63,F65,IF(G64=F65,F63,0))</f>
        <v>Сагитов Александр</v>
      </c>
      <c r="H66" s="12"/>
      <c r="I66" s="12"/>
    </row>
    <row r="67" spans="1:9" ht="12.75">
      <c r="A67" s="3"/>
      <c r="B67" s="3"/>
      <c r="C67" s="5">
        <v>37</v>
      </c>
      <c r="D67" s="6" t="s">
        <v>150</v>
      </c>
      <c r="E67" s="3"/>
      <c r="F67" s="3"/>
      <c r="G67" s="3"/>
      <c r="H67" s="41" t="s">
        <v>11</v>
      </c>
      <c r="I67" s="41"/>
    </row>
    <row r="68" spans="1:9" ht="12.75">
      <c r="A68" s="2">
        <v>-18</v>
      </c>
      <c r="B68" s="4" t="str">
        <f>IF(C46=B45,B47,IF(C46=B47,B45,0))</f>
        <v>Лукьянов Роман</v>
      </c>
      <c r="C68" s="9"/>
      <c r="D68" s="17" t="s">
        <v>12</v>
      </c>
      <c r="E68" s="2">
        <v>-35</v>
      </c>
      <c r="F68" s="4" t="str">
        <f>IF(C65=B64,B66,IF(C65=B66,B64,0))</f>
        <v>Исмайлов Азамат</v>
      </c>
      <c r="G68" s="3"/>
      <c r="H68" s="3"/>
      <c r="I68" s="3"/>
    </row>
    <row r="69" spans="1:9" ht="12.75">
      <c r="A69" s="3"/>
      <c r="B69" s="5">
        <v>36</v>
      </c>
      <c r="C69" s="10" t="s">
        <v>150</v>
      </c>
      <c r="D69" s="20"/>
      <c r="E69" s="3"/>
      <c r="F69" s="5">
        <v>38</v>
      </c>
      <c r="G69" s="6" t="s">
        <v>81</v>
      </c>
      <c r="H69" s="12"/>
      <c r="I69" s="12"/>
    </row>
    <row r="70" spans="1:9" ht="12.75">
      <c r="A70" s="2">
        <v>-19</v>
      </c>
      <c r="B70" s="8" t="str">
        <f>IF(C50=B49,B51,IF(C50=B51,B49,0))</f>
        <v>Романченко Геннадий</v>
      </c>
      <c r="C70" s="2">
        <v>-37</v>
      </c>
      <c r="D70" s="4" t="str">
        <f>IF(D67=C65,C69,IF(D67=C69,C65,0))</f>
        <v>Урманов Александр</v>
      </c>
      <c r="E70" s="2">
        <v>-36</v>
      </c>
      <c r="F70" s="8" t="str">
        <f>IF(C69=B68,B70,IF(C69=B70,B68,0))</f>
        <v>Лукьянов Роман</v>
      </c>
      <c r="G70" s="3"/>
      <c r="H70" s="41" t="s">
        <v>13</v>
      </c>
      <c r="I70" s="41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Исмайлов Азамат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1" t="s">
        <v>15</v>
      </c>
      <c r="I72" s="4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9" t="s">
        <v>64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151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40451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152</v>
      </c>
      <c r="B7" s="25">
        <v>1</v>
      </c>
      <c r="C7" s="26" t="str">
        <f>Мстр1!G36</f>
        <v>Яковлев Михаил</v>
      </c>
      <c r="D7" s="23"/>
      <c r="E7" s="23"/>
      <c r="F7" s="23"/>
      <c r="G7" s="23"/>
      <c r="H7" s="23"/>
      <c r="I7" s="23"/>
    </row>
    <row r="8" spans="1:9" ht="18">
      <c r="A8" s="24" t="s">
        <v>144</v>
      </c>
      <c r="B8" s="25">
        <v>2</v>
      </c>
      <c r="C8" s="26" t="str">
        <f>Мстр1!G56</f>
        <v>Урманов Артур</v>
      </c>
      <c r="D8" s="23"/>
      <c r="E8" s="23"/>
      <c r="F8" s="23"/>
      <c r="G8" s="23"/>
      <c r="H8" s="23"/>
      <c r="I8" s="23"/>
    </row>
    <row r="9" spans="1:9" ht="18">
      <c r="A9" s="24" t="s">
        <v>127</v>
      </c>
      <c r="B9" s="25">
        <v>3</v>
      </c>
      <c r="C9" s="26" t="str">
        <f>Мстр2!I22</f>
        <v>Исмайлов Азат</v>
      </c>
      <c r="D9" s="23"/>
      <c r="E9" s="23"/>
      <c r="F9" s="23"/>
      <c r="G9" s="23"/>
      <c r="H9" s="23"/>
      <c r="I9" s="23"/>
    </row>
    <row r="10" spans="1:9" ht="18">
      <c r="A10" s="24" t="s">
        <v>145</v>
      </c>
      <c r="B10" s="25">
        <v>4</v>
      </c>
      <c r="C10" s="26" t="str">
        <f>Мстр2!I32</f>
        <v>Харламов Руслан</v>
      </c>
      <c r="D10" s="23"/>
      <c r="E10" s="23"/>
      <c r="F10" s="23"/>
      <c r="G10" s="23"/>
      <c r="H10" s="23"/>
      <c r="I10" s="23"/>
    </row>
    <row r="11" spans="1:9" ht="18">
      <c r="A11" s="24" t="s">
        <v>126</v>
      </c>
      <c r="B11" s="25">
        <v>5</v>
      </c>
      <c r="C11" s="26" t="str">
        <f>Мстр1!G63</f>
        <v>Максютов Азат</v>
      </c>
      <c r="D11" s="23"/>
      <c r="E11" s="23"/>
      <c r="F11" s="23"/>
      <c r="G11" s="23"/>
      <c r="H11" s="23"/>
      <c r="I11" s="23"/>
    </row>
    <row r="12" spans="1:9" ht="18">
      <c r="A12" s="24" t="s">
        <v>104</v>
      </c>
      <c r="B12" s="25">
        <v>6</v>
      </c>
      <c r="C12" s="26" t="str">
        <f>Мстр1!G65</f>
        <v>Лежнев Артем</v>
      </c>
      <c r="D12" s="23"/>
      <c r="E12" s="23"/>
      <c r="F12" s="23"/>
      <c r="G12" s="23"/>
      <c r="H12" s="23"/>
      <c r="I12" s="23"/>
    </row>
    <row r="13" spans="1:9" ht="18">
      <c r="A13" s="24" t="s">
        <v>128</v>
      </c>
      <c r="B13" s="25">
        <v>7</v>
      </c>
      <c r="C13" s="26" t="str">
        <f>Мстр1!G68</f>
        <v>Фоминых Дмитрий</v>
      </c>
      <c r="D13" s="23"/>
      <c r="E13" s="23"/>
      <c r="F13" s="23"/>
      <c r="G13" s="23"/>
      <c r="H13" s="23"/>
      <c r="I13" s="23"/>
    </row>
    <row r="14" spans="1:9" ht="18">
      <c r="A14" s="24" t="s">
        <v>153</v>
      </c>
      <c r="B14" s="25">
        <v>8</v>
      </c>
      <c r="C14" s="26" t="str">
        <f>Мстр1!G70</f>
        <v>Шакиров Ильяс</v>
      </c>
      <c r="D14" s="23"/>
      <c r="E14" s="23"/>
      <c r="F14" s="23"/>
      <c r="G14" s="23"/>
      <c r="H14" s="23"/>
      <c r="I14" s="23"/>
    </row>
    <row r="15" spans="1:9" ht="18">
      <c r="A15" s="24" t="s">
        <v>129</v>
      </c>
      <c r="B15" s="25">
        <v>9</v>
      </c>
      <c r="C15" s="26" t="str">
        <f>Мстр1!D72</f>
        <v>Ратникова Наталья</v>
      </c>
      <c r="D15" s="23"/>
      <c r="E15" s="23"/>
      <c r="F15" s="23"/>
      <c r="G15" s="23"/>
      <c r="H15" s="23"/>
      <c r="I15" s="23"/>
    </row>
    <row r="16" spans="1:9" ht="18">
      <c r="A16" s="24" t="s">
        <v>154</v>
      </c>
      <c r="B16" s="25">
        <v>10</v>
      </c>
      <c r="C16" s="26" t="str">
        <f>Мстр1!D75</f>
        <v>Гайсин Эдуард</v>
      </c>
      <c r="D16" s="23"/>
      <c r="E16" s="23"/>
      <c r="F16" s="23"/>
      <c r="G16" s="23"/>
      <c r="H16" s="23"/>
      <c r="I16" s="23"/>
    </row>
    <row r="17" spans="1:9" ht="18">
      <c r="A17" s="24" t="s">
        <v>105</v>
      </c>
      <c r="B17" s="25">
        <v>11</v>
      </c>
      <c r="C17" s="26" t="str">
        <f>Мстр1!G73</f>
        <v>Аюпов Айдар</v>
      </c>
      <c r="D17" s="23"/>
      <c r="E17" s="23"/>
      <c r="F17" s="23"/>
      <c r="G17" s="23"/>
      <c r="H17" s="23"/>
      <c r="I17" s="23"/>
    </row>
    <row r="18" spans="1:9" ht="18">
      <c r="A18" s="24" t="s">
        <v>106</v>
      </c>
      <c r="B18" s="25">
        <v>12</v>
      </c>
      <c r="C18" s="26" t="str">
        <f>Мстр1!G75</f>
        <v>Суфияров Эдуард</v>
      </c>
      <c r="D18" s="23"/>
      <c r="E18" s="23"/>
      <c r="F18" s="23"/>
      <c r="G18" s="23"/>
      <c r="H18" s="23"/>
      <c r="I18" s="23"/>
    </row>
    <row r="19" spans="1:9" ht="18">
      <c r="A19" s="24" t="s">
        <v>146</v>
      </c>
      <c r="B19" s="25">
        <v>13</v>
      </c>
      <c r="C19" s="26" t="str">
        <f>Мстр2!I40</f>
        <v>Сабиров Айрат</v>
      </c>
      <c r="D19" s="23"/>
      <c r="E19" s="23"/>
      <c r="F19" s="23"/>
      <c r="G19" s="23"/>
      <c r="H19" s="23"/>
      <c r="I19" s="23"/>
    </row>
    <row r="20" spans="1:9" ht="18">
      <c r="A20" s="24" t="s">
        <v>155</v>
      </c>
      <c r="B20" s="25">
        <v>14</v>
      </c>
      <c r="C20" s="26" t="str">
        <f>Мстр2!I44</f>
        <v>Исламгулова Лилия</v>
      </c>
      <c r="D20" s="23"/>
      <c r="E20" s="23"/>
      <c r="F20" s="23"/>
      <c r="G20" s="23"/>
      <c r="H20" s="23"/>
      <c r="I20" s="23"/>
    </row>
    <row r="21" spans="1:9" ht="18">
      <c r="A21" s="24" t="s">
        <v>156</v>
      </c>
      <c r="B21" s="25">
        <v>15</v>
      </c>
      <c r="C21" s="26" t="str">
        <f>Мстр2!I46</f>
        <v>Сазонов Николай</v>
      </c>
      <c r="D21" s="23"/>
      <c r="E21" s="23"/>
      <c r="F21" s="23"/>
      <c r="G21" s="23"/>
      <c r="H21" s="23"/>
      <c r="I21" s="23"/>
    </row>
    <row r="22" spans="1:9" ht="18">
      <c r="A22" s="24" t="s">
        <v>111</v>
      </c>
      <c r="B22" s="25">
        <v>16</v>
      </c>
      <c r="C22" s="26" t="str">
        <f>Мстр2!I48</f>
        <v>Вафин Егор</v>
      </c>
      <c r="D22" s="23"/>
      <c r="E22" s="23"/>
      <c r="F22" s="23"/>
      <c r="G22" s="23"/>
      <c r="H22" s="23"/>
      <c r="I22" s="23"/>
    </row>
    <row r="23" spans="1:9" ht="18">
      <c r="A23" s="24" t="s">
        <v>132</v>
      </c>
      <c r="B23" s="25">
        <v>17</v>
      </c>
      <c r="C23" s="26" t="str">
        <f>Мстр2!E44</f>
        <v>Хабиров Марс</v>
      </c>
      <c r="D23" s="23"/>
      <c r="E23" s="23"/>
      <c r="F23" s="23"/>
      <c r="G23" s="23"/>
      <c r="H23" s="23"/>
      <c r="I23" s="23"/>
    </row>
    <row r="24" spans="1:9" ht="18">
      <c r="A24" s="24" t="s">
        <v>147</v>
      </c>
      <c r="B24" s="25">
        <v>18</v>
      </c>
      <c r="C24" s="26" t="str">
        <f>Мстр2!E50</f>
        <v>Отин Роман</v>
      </c>
      <c r="D24" s="23"/>
      <c r="E24" s="23"/>
      <c r="F24" s="23"/>
      <c r="G24" s="23"/>
      <c r="H24" s="23"/>
      <c r="I24" s="23"/>
    </row>
    <row r="25" spans="1:9" ht="18">
      <c r="A25" s="24" t="s">
        <v>157</v>
      </c>
      <c r="B25" s="25">
        <v>19</v>
      </c>
      <c r="C25" s="26" t="str">
        <f>Мстр2!E53</f>
        <v>Шаймухаметов Альберт</v>
      </c>
      <c r="D25" s="23"/>
      <c r="E25" s="23"/>
      <c r="F25" s="23"/>
      <c r="G25" s="23"/>
      <c r="H25" s="23"/>
      <c r="I25" s="23"/>
    </row>
    <row r="26" spans="1:9" ht="18">
      <c r="A26" s="24" t="s">
        <v>158</v>
      </c>
      <c r="B26" s="25">
        <v>20</v>
      </c>
      <c r="C26" s="26" t="str">
        <f>Мстр2!E55</f>
        <v>Сафиуллин Александр</v>
      </c>
      <c r="D26" s="23"/>
      <c r="E26" s="23"/>
      <c r="F26" s="23"/>
      <c r="G26" s="23"/>
      <c r="H26" s="23"/>
      <c r="I26" s="23"/>
    </row>
    <row r="27" spans="1:9" ht="18">
      <c r="A27" s="24" t="s">
        <v>113</v>
      </c>
      <c r="B27" s="25">
        <v>21</v>
      </c>
      <c r="C27" s="26" t="str">
        <f>Мстр2!I53</f>
        <v>Горбунов Вячеслав</v>
      </c>
      <c r="D27" s="23"/>
      <c r="E27" s="23"/>
      <c r="F27" s="23"/>
      <c r="G27" s="23"/>
      <c r="H27" s="23"/>
      <c r="I27" s="23"/>
    </row>
    <row r="28" spans="1:9" ht="18">
      <c r="A28" s="24" t="s">
        <v>159</v>
      </c>
      <c r="B28" s="25">
        <v>22</v>
      </c>
      <c r="C28" s="26" t="str">
        <f>Мстр2!I57</f>
        <v>Коротеев Георгий</v>
      </c>
      <c r="D28" s="23"/>
      <c r="E28" s="23"/>
      <c r="F28" s="23"/>
      <c r="G28" s="23"/>
      <c r="H28" s="23"/>
      <c r="I28" s="23"/>
    </row>
    <row r="29" spans="1:9" ht="18">
      <c r="A29" s="24" t="s">
        <v>70</v>
      </c>
      <c r="B29" s="25">
        <v>23</v>
      </c>
      <c r="C29" s="26" t="str">
        <f>Мстр2!I59</f>
        <v>Лим Александр</v>
      </c>
      <c r="D29" s="23"/>
      <c r="E29" s="23"/>
      <c r="F29" s="23"/>
      <c r="G29" s="23"/>
      <c r="H29" s="23"/>
      <c r="I29" s="23"/>
    </row>
    <row r="30" spans="1:9" ht="18">
      <c r="A30" s="24" t="s">
        <v>160</v>
      </c>
      <c r="B30" s="25">
        <v>24</v>
      </c>
      <c r="C30" s="26" t="str">
        <f>Мстр2!I61</f>
        <v>Семенов Константин</v>
      </c>
      <c r="D30" s="23"/>
      <c r="E30" s="23"/>
      <c r="F30" s="23"/>
      <c r="G30" s="23"/>
      <c r="H30" s="23"/>
      <c r="I30" s="23"/>
    </row>
    <row r="31" spans="1:9" ht="18">
      <c r="A31" s="24" t="s">
        <v>161</v>
      </c>
      <c r="B31" s="25">
        <v>25</v>
      </c>
      <c r="C31" s="26" t="str">
        <f>Мстр2!E63</f>
        <v>Валеев Рустам</v>
      </c>
      <c r="D31" s="23"/>
      <c r="E31" s="23"/>
      <c r="F31" s="23"/>
      <c r="G31" s="23"/>
      <c r="H31" s="23"/>
      <c r="I31" s="23"/>
    </row>
    <row r="32" spans="1:9" ht="18">
      <c r="A32" s="24" t="s">
        <v>141</v>
      </c>
      <c r="B32" s="25">
        <v>26</v>
      </c>
      <c r="C32" s="26" t="str">
        <f>Мстр2!E69</f>
        <v>Горюнов Алексей</v>
      </c>
      <c r="D32" s="23"/>
      <c r="E32" s="23"/>
      <c r="F32" s="23"/>
      <c r="G32" s="23"/>
      <c r="H32" s="23"/>
      <c r="I32" s="23"/>
    </row>
    <row r="33" spans="1:9" ht="18">
      <c r="A33" s="24" t="s">
        <v>162</v>
      </c>
      <c r="B33" s="25">
        <v>27</v>
      </c>
      <c r="C33" s="26" t="str">
        <f>Мстр2!E72</f>
        <v>Сагитов Александр</v>
      </c>
      <c r="D33" s="23"/>
      <c r="E33" s="23"/>
      <c r="F33" s="23"/>
      <c r="G33" s="23"/>
      <c r="H33" s="23"/>
      <c r="I33" s="23"/>
    </row>
    <row r="34" spans="1:9" ht="18">
      <c r="A34" s="24" t="s">
        <v>163</v>
      </c>
      <c r="B34" s="25">
        <v>28</v>
      </c>
      <c r="C34" s="26" t="str">
        <f>Мстр2!E74</f>
        <v>Яковлев Роман</v>
      </c>
      <c r="D34" s="23"/>
      <c r="E34" s="23"/>
      <c r="F34" s="23"/>
      <c r="G34" s="23"/>
      <c r="H34" s="23"/>
      <c r="I34" s="23"/>
    </row>
    <row r="35" spans="1:9" ht="18">
      <c r="A35" s="24" t="s">
        <v>134</v>
      </c>
      <c r="B35" s="25">
        <v>29</v>
      </c>
      <c r="C35" s="26" t="str">
        <f>Мстр2!I66</f>
        <v>Тодрамович Александр</v>
      </c>
      <c r="D35" s="23"/>
      <c r="E35" s="23"/>
      <c r="F35" s="23"/>
      <c r="G35" s="23"/>
      <c r="H35" s="23"/>
      <c r="I35" s="23"/>
    </row>
    <row r="36" spans="1:9" ht="18">
      <c r="A36" s="24" t="s">
        <v>164</v>
      </c>
      <c r="B36" s="25">
        <v>30</v>
      </c>
      <c r="C36" s="26" t="str">
        <f>Мстр2!I70</f>
        <v>Габбасов Булат</v>
      </c>
      <c r="D36" s="23"/>
      <c r="E36" s="23"/>
      <c r="F36" s="23"/>
      <c r="G36" s="23"/>
      <c r="H36" s="23"/>
      <c r="I36" s="23"/>
    </row>
    <row r="37" spans="1:9" ht="18">
      <c r="A37" s="24" t="s">
        <v>165</v>
      </c>
      <c r="B37" s="25">
        <v>31</v>
      </c>
      <c r="C37" s="26" t="str">
        <f>Мстр2!I72</f>
        <v>Давлетов Тимур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Мстр2!I74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Сп5!A1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Сп5!A2</f>
        <v>1/64 финала Турнира День народного единства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Сп5!A3</f>
        <v>40439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Сп5!A7</f>
        <v>Григорьева Инна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Сп5!A15</f>
        <v>Гвоздик Владимир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Сп5!A14</f>
        <v>Хомич Геннадий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30</v>
      </c>
      <c r="F12" s="3"/>
      <c r="G12" s="11"/>
      <c r="H12" s="3"/>
      <c r="I12" s="3"/>
    </row>
    <row r="13" spans="1:9" ht="12.75">
      <c r="A13" s="2">
        <v>5</v>
      </c>
      <c r="B13" s="4" t="str">
        <f>Сп5!A11</f>
        <v>Битунов Алексей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Сп5!A10</f>
        <v>Качкинов Эльвир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30</v>
      </c>
      <c r="G20" s="6"/>
      <c r="H20" s="6"/>
      <c r="I20" s="6"/>
    </row>
    <row r="21" spans="1:9" ht="12.75">
      <c r="A21" s="2">
        <v>3</v>
      </c>
      <c r="B21" s="4" t="str">
        <f>Сп5!A9</f>
        <v>Хусаинов Денис</v>
      </c>
      <c r="C21" s="3"/>
      <c r="D21" s="3"/>
      <c r="E21" s="9"/>
      <c r="F21" s="13"/>
      <c r="G21" s="3"/>
      <c r="H21" s="41" t="s">
        <v>0</v>
      </c>
      <c r="I21" s="41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Сп5!A17</f>
        <v>Ефремов Алексей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Сп5!A12</f>
        <v>Ханнанов Альберт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32</v>
      </c>
      <c r="F28" s="13"/>
      <c r="G28" s="3"/>
      <c r="H28" s="3"/>
      <c r="I28" s="3"/>
    </row>
    <row r="29" spans="1:9" ht="12.75">
      <c r="A29" s="2">
        <v>7</v>
      </c>
      <c r="B29" s="4" t="str">
        <f>Сп5!A13</f>
        <v>Исмайлов Азамат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Сп5!A16</f>
        <v>Фатхинуров Фидаиль</v>
      </c>
      <c r="C31" s="9"/>
      <c r="D31" s="9"/>
      <c r="E31" s="2">
        <v>-15</v>
      </c>
      <c r="F31" s="4" t="str">
        <f>IF(F20=E12,E28,IF(F20=E28,E12,0))</f>
        <v>Ефремов Алексей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41" t="s">
        <v>1</v>
      </c>
      <c r="I32" s="41"/>
    </row>
    <row r="33" spans="1:9" ht="12.75">
      <c r="A33" s="2">
        <v>15</v>
      </c>
      <c r="B33" s="4" t="str">
        <f>Сп5!A21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Сп5!A8</f>
        <v>Уразаев Рифкат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Качкинов Эльвир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Хомич Геннадий</v>
      </c>
      <c r="C39" s="5">
        <v>20</v>
      </c>
      <c r="D39" s="15" t="s">
        <v>29</v>
      </c>
      <c r="E39" s="5">
        <v>26</v>
      </c>
      <c r="F39" s="15" t="s">
        <v>29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Исмайлов Азамат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29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Хусаинов Денис</v>
      </c>
      <c r="D44" s="3"/>
      <c r="E44" s="13"/>
      <c r="F44" s="9"/>
      <c r="G44" s="3"/>
      <c r="H44" s="41" t="s">
        <v>2</v>
      </c>
      <c r="I44" s="41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Уразаев Рифкат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Ханнанов Альберт</v>
      </c>
      <c r="C47" s="5">
        <v>22</v>
      </c>
      <c r="D47" s="15" t="s">
        <v>26</v>
      </c>
      <c r="E47" s="5">
        <v>27</v>
      </c>
      <c r="F47" s="16" t="s">
        <v>26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Битунов Алексей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Фатхинуров Фидаиль</v>
      </c>
      <c r="C49" s="3"/>
      <c r="D49" s="5">
        <v>25</v>
      </c>
      <c r="E49" s="16" t="s">
        <v>26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22</v>
      </c>
      <c r="E51" s="13"/>
      <c r="F51" s="2">
        <v>-28</v>
      </c>
      <c r="G51" s="4" t="str">
        <f>IF(G43=F39,F47,IF(G43=F47,F39,0))</f>
        <v>Битунов Алексей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Григорьева Инна</v>
      </c>
      <c r="D52" s="3"/>
      <c r="E52" s="13"/>
      <c r="F52" s="3"/>
      <c r="G52" s="19"/>
      <c r="H52" s="41" t="s">
        <v>3</v>
      </c>
      <c r="I52" s="41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Качкинов Эльвир</v>
      </c>
      <c r="C54" s="3"/>
      <c r="D54" s="2">
        <v>-20</v>
      </c>
      <c r="E54" s="4" t="str">
        <f>IF(D39=C38,C40,IF(D39=C40,C38,0))</f>
        <v>Исмайлов Азамат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Уразаев Рифкат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Качкинов Эльвир</v>
      </c>
      <c r="D57" s="3"/>
      <c r="E57" s="3"/>
      <c r="F57" s="5">
        <v>33</v>
      </c>
      <c r="G57" s="6" t="s">
        <v>28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Ханнанов Альберт</v>
      </c>
      <c r="F58" s="9"/>
      <c r="G58" s="3"/>
      <c r="H58" s="41" t="s">
        <v>6</v>
      </c>
      <c r="I58" s="41"/>
    </row>
    <row r="59" spans="1:9" ht="12.75">
      <c r="A59" s="2">
        <v>-24</v>
      </c>
      <c r="B59" s="4" t="str">
        <f>IF(E41=D39,D43,IF(E41=D43,D39,0))</f>
        <v>Хусаинов Денис</v>
      </c>
      <c r="C59" s="3"/>
      <c r="D59" s="3"/>
      <c r="E59" s="5">
        <v>32</v>
      </c>
      <c r="F59" s="10" t="s">
        <v>27</v>
      </c>
      <c r="G59" s="20"/>
      <c r="H59" s="3"/>
      <c r="I59" s="3"/>
    </row>
    <row r="60" spans="1:9" ht="12.75">
      <c r="A60" s="3"/>
      <c r="B60" s="5">
        <v>30</v>
      </c>
      <c r="C60" s="6" t="s">
        <v>22</v>
      </c>
      <c r="D60" s="2">
        <v>-23</v>
      </c>
      <c r="E60" s="8" t="str">
        <f>IF(D51=C50,C52,IF(D51=C52,C50,0))</f>
        <v>Фатхинуров Фидаиль</v>
      </c>
      <c r="F60" s="2">
        <v>-33</v>
      </c>
      <c r="G60" s="4" t="str">
        <f>IF(G57=F55,F59,IF(G57=F59,F55,0))</f>
        <v>Ханнанов Альберт</v>
      </c>
      <c r="H60" s="12"/>
      <c r="I60" s="12"/>
    </row>
    <row r="61" spans="1:9" ht="12.75">
      <c r="A61" s="2">
        <v>-25</v>
      </c>
      <c r="B61" s="8" t="str">
        <f>IF(E49=D47,D51,IF(E49=D51,D47,0))</f>
        <v>Григорьева Инна</v>
      </c>
      <c r="C61" s="14" t="s">
        <v>7</v>
      </c>
      <c r="D61" s="3"/>
      <c r="E61" s="3"/>
      <c r="F61" s="3"/>
      <c r="G61" s="3"/>
      <c r="H61" s="41" t="s">
        <v>8</v>
      </c>
      <c r="I61" s="41"/>
    </row>
    <row r="62" spans="1:9" ht="12.75">
      <c r="A62" s="3"/>
      <c r="B62" s="2">
        <v>-30</v>
      </c>
      <c r="C62" s="4" t="str">
        <f>IF(C60=B59,B61,IF(C60=B61,B59,0))</f>
        <v>Хусаинов Денис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Фатхинуров Фидаиль</v>
      </c>
      <c r="G65" s="3"/>
      <c r="H65" s="41" t="s">
        <v>10</v>
      </c>
      <c r="I65" s="41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1" t="s">
        <v>11</v>
      </c>
      <c r="I67" s="41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1" t="s">
        <v>13</v>
      </c>
      <c r="I70" s="41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1" t="s">
        <v>15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80" t="str">
        <f>СпМ!A1</f>
        <v>Кубок Башкортостана</v>
      </c>
      <c r="B1" s="80"/>
      <c r="C1" s="80"/>
      <c r="D1" s="80"/>
      <c r="E1" s="80"/>
      <c r="F1" s="80"/>
      <c r="G1" s="80"/>
    </row>
    <row r="2" spans="1:7" ht="15.75">
      <c r="A2" s="80" t="str">
        <f>СпМ!A2</f>
        <v>Финал Турнира День народного единства</v>
      </c>
      <c r="B2" s="80"/>
      <c r="C2" s="80"/>
      <c r="D2" s="80"/>
      <c r="E2" s="80"/>
      <c r="F2" s="80"/>
      <c r="G2" s="80"/>
    </row>
    <row r="3" spans="1:7" ht="15.75">
      <c r="A3" s="79">
        <f>СпМ!A3</f>
        <v>40451</v>
      </c>
      <c r="B3" s="79"/>
      <c r="C3" s="79"/>
      <c r="D3" s="79"/>
      <c r="E3" s="79"/>
      <c r="F3" s="79"/>
      <c r="G3" s="79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Яковлев Михаил</v>
      </c>
      <c r="C5" s="3"/>
      <c r="D5" s="3"/>
      <c r="E5" s="3"/>
      <c r="F5" s="3"/>
      <c r="G5" s="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"/>
      <c r="B6" s="5">
        <v>1</v>
      </c>
      <c r="C6" s="6" t="s">
        <v>152</v>
      </c>
      <c r="D6" s="3"/>
      <c r="E6" s="7"/>
      <c r="F6" s="3"/>
      <c r="G6" s="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"/>
      <c r="B8" s="3"/>
      <c r="C8" s="5">
        <v>17</v>
      </c>
      <c r="D8" s="6" t="s">
        <v>152</v>
      </c>
      <c r="E8" s="3"/>
      <c r="F8" s="3"/>
      <c r="G8" s="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2">
        <v>17</v>
      </c>
      <c r="B9" s="4" t="str">
        <f>СпМ!A23</f>
        <v>Вафин Егор</v>
      </c>
      <c r="C9" s="9"/>
      <c r="D9" s="9"/>
      <c r="E9" s="3"/>
      <c r="F9" s="3"/>
      <c r="G9" s="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"/>
      <c r="B10" s="5">
        <v>2</v>
      </c>
      <c r="C10" s="10" t="s">
        <v>132</v>
      </c>
      <c r="D10" s="9"/>
      <c r="E10" s="3"/>
      <c r="F10" s="3"/>
      <c r="G10" s="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2">
        <v>16</v>
      </c>
      <c r="B11" s="8" t="str">
        <f>СпМ!A22</f>
        <v>Коротеев Георгий</v>
      </c>
      <c r="C11" s="3"/>
      <c r="D11" s="9"/>
      <c r="E11" s="3"/>
      <c r="F11" s="3"/>
      <c r="G11" s="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"/>
      <c r="B12" s="3"/>
      <c r="C12" s="3"/>
      <c r="D12" s="5">
        <v>25</v>
      </c>
      <c r="E12" s="6" t="s">
        <v>152</v>
      </c>
      <c r="F12" s="3"/>
      <c r="G12" s="1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2">
        <v>9</v>
      </c>
      <c r="B13" s="4" t="str">
        <f>СпМ!A15</f>
        <v>Суфияров Эдуард</v>
      </c>
      <c r="C13" s="3"/>
      <c r="D13" s="9"/>
      <c r="E13" s="9"/>
      <c r="F13" s="3"/>
      <c r="G13" s="1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"/>
      <c r="B14" s="5">
        <v>3</v>
      </c>
      <c r="C14" s="6" t="s">
        <v>129</v>
      </c>
      <c r="D14" s="9"/>
      <c r="E14" s="9"/>
      <c r="F14" s="3"/>
      <c r="G14" s="1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2">
        <v>24</v>
      </c>
      <c r="B15" s="8" t="str">
        <f>СпМ!A30</f>
        <v>Хабиров Марс</v>
      </c>
      <c r="C15" s="9"/>
      <c r="D15" s="9"/>
      <c r="E15" s="9"/>
      <c r="F15" s="3"/>
      <c r="G15" s="1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"/>
      <c r="B16" s="3"/>
      <c r="C16" s="5">
        <v>18</v>
      </c>
      <c r="D16" s="10" t="s">
        <v>153</v>
      </c>
      <c r="E16" s="9"/>
      <c r="F16" s="3"/>
      <c r="G16" s="1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2">
        <v>25</v>
      </c>
      <c r="B17" s="4" t="str">
        <f>СпМ!A31</f>
        <v>Горюнов Алексей</v>
      </c>
      <c r="C17" s="9"/>
      <c r="D17" s="3"/>
      <c r="E17" s="9"/>
      <c r="F17" s="3"/>
      <c r="G17" s="1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"/>
      <c r="B18" s="5">
        <v>4</v>
      </c>
      <c r="C18" s="10" t="s">
        <v>153</v>
      </c>
      <c r="D18" s="3"/>
      <c r="E18" s="9"/>
      <c r="F18" s="3"/>
      <c r="G18" s="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2">
        <v>8</v>
      </c>
      <c r="B19" s="8" t="str">
        <f>СпМ!A14</f>
        <v>Гайсин Эдуард</v>
      </c>
      <c r="C19" s="3"/>
      <c r="D19" s="3"/>
      <c r="E19" s="9"/>
      <c r="F19" s="3"/>
      <c r="G19" s="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"/>
      <c r="B20" s="3"/>
      <c r="C20" s="3"/>
      <c r="D20" s="3"/>
      <c r="E20" s="5">
        <v>29</v>
      </c>
      <c r="F20" s="6" t="s">
        <v>152</v>
      </c>
      <c r="G20" s="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2">
        <v>5</v>
      </c>
      <c r="B21" s="4" t="str">
        <f>СпМ!A11</f>
        <v>Ратникова Наталья</v>
      </c>
      <c r="C21" s="3"/>
      <c r="D21" s="3"/>
      <c r="E21" s="9"/>
      <c r="F21" s="9"/>
      <c r="G21" s="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"/>
      <c r="B22" s="5">
        <v>5</v>
      </c>
      <c r="C22" s="6" t="s">
        <v>126</v>
      </c>
      <c r="D22" s="3"/>
      <c r="E22" s="9"/>
      <c r="F22" s="9"/>
      <c r="G22" s="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2">
        <v>28</v>
      </c>
      <c r="B23" s="8" t="str">
        <f>СпМ!A34</f>
        <v>Шаймухаметов Альберт</v>
      </c>
      <c r="C23" s="9"/>
      <c r="D23" s="3"/>
      <c r="E23" s="9"/>
      <c r="F23" s="9"/>
      <c r="G23" s="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"/>
      <c r="B24" s="3"/>
      <c r="C24" s="5">
        <v>19</v>
      </c>
      <c r="D24" s="6" t="s">
        <v>106</v>
      </c>
      <c r="E24" s="9"/>
      <c r="F24" s="9"/>
      <c r="G24" s="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2">
        <v>21</v>
      </c>
      <c r="B25" s="4" t="str">
        <f>СпМ!A27</f>
        <v>Тодрамович Александр</v>
      </c>
      <c r="C25" s="9"/>
      <c r="D25" s="9"/>
      <c r="E25" s="9"/>
      <c r="F25" s="9"/>
      <c r="G25" s="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"/>
      <c r="B26" s="5">
        <v>6</v>
      </c>
      <c r="C26" s="10" t="s">
        <v>106</v>
      </c>
      <c r="D26" s="9"/>
      <c r="E26" s="9"/>
      <c r="F26" s="9"/>
      <c r="G26" s="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2">
        <v>12</v>
      </c>
      <c r="B27" s="8" t="str">
        <f>СпМ!A18</f>
        <v>Шакиров Ильяс</v>
      </c>
      <c r="C27" s="3"/>
      <c r="D27" s="9"/>
      <c r="E27" s="9"/>
      <c r="F27" s="9"/>
      <c r="G27" s="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"/>
      <c r="B28" s="3"/>
      <c r="C28" s="3"/>
      <c r="D28" s="5">
        <v>26</v>
      </c>
      <c r="E28" s="10" t="s">
        <v>145</v>
      </c>
      <c r="F28" s="9"/>
      <c r="G28" s="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2">
        <v>13</v>
      </c>
      <c r="B29" s="4" t="str">
        <f>СпМ!A19</f>
        <v>Исламгулова Лилия</v>
      </c>
      <c r="C29" s="3"/>
      <c r="D29" s="9"/>
      <c r="E29" s="3"/>
      <c r="F29" s="9"/>
      <c r="G29" s="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"/>
      <c r="B30" s="5">
        <v>7</v>
      </c>
      <c r="C30" s="6" t="s">
        <v>146</v>
      </c>
      <c r="D30" s="9"/>
      <c r="E30" s="3"/>
      <c r="F30" s="9"/>
      <c r="G30" s="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2">
        <v>20</v>
      </c>
      <c r="B31" s="8" t="str">
        <f>СпМ!A26</f>
        <v>Сабиров Айрат</v>
      </c>
      <c r="C31" s="9"/>
      <c r="D31" s="9"/>
      <c r="E31" s="3"/>
      <c r="F31" s="9"/>
      <c r="G31" s="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"/>
      <c r="B32" s="3"/>
      <c r="C32" s="5">
        <v>20</v>
      </c>
      <c r="D32" s="10" t="s">
        <v>145</v>
      </c>
      <c r="E32" s="3"/>
      <c r="F32" s="9"/>
      <c r="G32" s="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2">
        <v>29</v>
      </c>
      <c r="B33" s="4" t="str">
        <f>СпМ!A35</f>
        <v>Сагитов Александр</v>
      </c>
      <c r="C33" s="9"/>
      <c r="D33" s="3"/>
      <c r="E33" s="3"/>
      <c r="F33" s="9"/>
      <c r="G33" s="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"/>
      <c r="B34" s="5">
        <v>8</v>
      </c>
      <c r="C34" s="10" t="s">
        <v>145</v>
      </c>
      <c r="D34" s="3"/>
      <c r="E34" s="3"/>
      <c r="F34" s="9"/>
      <c r="G34" s="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2">
        <v>4</v>
      </c>
      <c r="B35" s="8" t="str">
        <f>СпМ!A10</f>
        <v>Максютов Азат</v>
      </c>
      <c r="C35" s="3"/>
      <c r="D35" s="3"/>
      <c r="E35" s="3"/>
      <c r="F35" s="9"/>
      <c r="G35" s="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152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2">
        <v>3</v>
      </c>
      <c r="B37" s="4" t="str">
        <f>СпМ!A9</f>
        <v>Исмайлов Азат</v>
      </c>
      <c r="C37" s="3"/>
      <c r="D37" s="3"/>
      <c r="E37" s="3"/>
      <c r="F37" s="9"/>
      <c r="G37" s="14" t="s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"/>
      <c r="B38" s="5">
        <v>9</v>
      </c>
      <c r="C38" s="6" t="s">
        <v>127</v>
      </c>
      <c r="D38" s="3"/>
      <c r="E38" s="3"/>
      <c r="F38" s="9"/>
      <c r="G38" s="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2">
        <v>30</v>
      </c>
      <c r="B39" s="8" t="str">
        <f>СпМ!A36</f>
        <v>Габбасов Булат</v>
      </c>
      <c r="C39" s="9"/>
      <c r="D39" s="3"/>
      <c r="E39" s="3"/>
      <c r="F39" s="9"/>
      <c r="G39" s="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"/>
      <c r="B40" s="3"/>
      <c r="C40" s="5">
        <v>21</v>
      </c>
      <c r="D40" s="6" t="s">
        <v>127</v>
      </c>
      <c r="E40" s="3"/>
      <c r="F40" s="9"/>
      <c r="G40" s="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2">
        <v>19</v>
      </c>
      <c r="B41" s="4" t="str">
        <f>СпМ!A25</f>
        <v>Лим Александр</v>
      </c>
      <c r="C41" s="9"/>
      <c r="D41" s="9"/>
      <c r="E41" s="3"/>
      <c r="F41" s="9"/>
      <c r="G41" s="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"/>
      <c r="B42" s="5">
        <v>10</v>
      </c>
      <c r="C42" s="10" t="s">
        <v>157</v>
      </c>
      <c r="D42" s="9"/>
      <c r="E42" s="3"/>
      <c r="F42" s="9"/>
      <c r="G42" s="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2">
        <v>14</v>
      </c>
      <c r="B43" s="8" t="str">
        <f>СпМ!A20</f>
        <v>Сафиуллин Александр</v>
      </c>
      <c r="C43" s="3"/>
      <c r="D43" s="9"/>
      <c r="E43" s="3"/>
      <c r="F43" s="9"/>
      <c r="G43" s="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"/>
      <c r="B44" s="3"/>
      <c r="C44" s="3"/>
      <c r="D44" s="5">
        <v>27</v>
      </c>
      <c r="E44" s="6" t="s">
        <v>104</v>
      </c>
      <c r="F44" s="9"/>
      <c r="G44" s="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2">
        <v>11</v>
      </c>
      <c r="B45" s="4" t="str">
        <f>СпМ!A17</f>
        <v>Аюпов Айдар</v>
      </c>
      <c r="C45" s="3"/>
      <c r="D45" s="9"/>
      <c r="E45" s="9"/>
      <c r="F45" s="9"/>
      <c r="G45" s="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"/>
      <c r="B46" s="5">
        <v>11</v>
      </c>
      <c r="C46" s="6" t="s">
        <v>105</v>
      </c>
      <c r="D46" s="9"/>
      <c r="E46" s="9"/>
      <c r="F46" s="9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2">
        <v>22</v>
      </c>
      <c r="B47" s="8" t="str">
        <f>СпМ!A28</f>
        <v>Горбунов Вячеслав</v>
      </c>
      <c r="C47" s="9"/>
      <c r="D47" s="9"/>
      <c r="E47" s="9"/>
      <c r="F47" s="9"/>
      <c r="G47" s="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"/>
      <c r="B48" s="3"/>
      <c r="C48" s="5">
        <v>22</v>
      </c>
      <c r="D48" s="10" t="s">
        <v>104</v>
      </c>
      <c r="E48" s="9"/>
      <c r="F48" s="9"/>
      <c r="G48" s="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2">
        <v>27</v>
      </c>
      <c r="B49" s="4" t="str">
        <f>СпМ!A33</f>
        <v>Яковлев Роман</v>
      </c>
      <c r="C49" s="9"/>
      <c r="D49" s="3"/>
      <c r="E49" s="9"/>
      <c r="F49" s="9"/>
      <c r="G49" s="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"/>
      <c r="B50" s="5">
        <v>12</v>
      </c>
      <c r="C50" s="10" t="s">
        <v>104</v>
      </c>
      <c r="D50" s="3"/>
      <c r="E50" s="9"/>
      <c r="F50" s="9"/>
      <c r="G50" s="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2">
        <v>6</v>
      </c>
      <c r="B51" s="8" t="str">
        <f>СпМ!A12</f>
        <v>Урманов Артур</v>
      </c>
      <c r="C51" s="3"/>
      <c r="D51" s="3"/>
      <c r="E51" s="9"/>
      <c r="F51" s="9"/>
      <c r="G51" s="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"/>
      <c r="B52" s="3"/>
      <c r="C52" s="3"/>
      <c r="D52" s="3"/>
      <c r="E52" s="5">
        <v>30</v>
      </c>
      <c r="F52" s="10" t="s">
        <v>104</v>
      </c>
      <c r="G52" s="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2">
        <v>7</v>
      </c>
      <c r="B53" s="4" t="str">
        <f>СпМ!A13</f>
        <v>Фоминых Дмитрий</v>
      </c>
      <c r="C53" s="3"/>
      <c r="D53" s="3"/>
      <c r="E53" s="9"/>
      <c r="F53" s="3"/>
      <c r="G53" s="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"/>
      <c r="B54" s="5">
        <v>13</v>
      </c>
      <c r="C54" s="6" t="s">
        <v>128</v>
      </c>
      <c r="D54" s="3"/>
      <c r="E54" s="9"/>
      <c r="F54" s="3"/>
      <c r="G54" s="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2">
        <v>26</v>
      </c>
      <c r="B55" s="8" t="str">
        <f>СпМ!A32</f>
        <v>Отин Роман</v>
      </c>
      <c r="C55" s="9"/>
      <c r="D55" s="3"/>
      <c r="E55" s="9"/>
      <c r="F55" s="3"/>
      <c r="G55" s="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"/>
      <c r="B56" s="3"/>
      <c r="C56" s="5">
        <v>23</v>
      </c>
      <c r="D56" s="6" t="s">
        <v>128</v>
      </c>
      <c r="E56" s="9"/>
      <c r="F56" s="18">
        <v>-31</v>
      </c>
      <c r="G56" s="4" t="str">
        <f>IF(G36=F20,F52,IF(G36=F52,F20,0))</f>
        <v>Урманов Артур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2">
        <v>23</v>
      </c>
      <c r="B57" s="4" t="str">
        <f>СпМ!A29</f>
        <v>Давлетов Тимур</v>
      </c>
      <c r="C57" s="9"/>
      <c r="D57" s="9"/>
      <c r="E57" s="9"/>
      <c r="F57" s="3"/>
      <c r="G57" s="14" t="s">
        <v>1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"/>
      <c r="B58" s="5">
        <v>14</v>
      </c>
      <c r="C58" s="10" t="s">
        <v>154</v>
      </c>
      <c r="D58" s="9"/>
      <c r="E58" s="9"/>
      <c r="F58" s="3"/>
      <c r="G58" s="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2">
        <v>10</v>
      </c>
      <c r="B59" s="8" t="str">
        <f>СпМ!A16</f>
        <v>Сазонов Николай</v>
      </c>
      <c r="C59" s="3"/>
      <c r="D59" s="9"/>
      <c r="E59" s="9"/>
      <c r="F59" s="3"/>
      <c r="G59" s="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"/>
      <c r="B60" s="3"/>
      <c r="C60" s="3"/>
      <c r="D60" s="5">
        <v>28</v>
      </c>
      <c r="E60" s="10" t="s">
        <v>156</v>
      </c>
      <c r="F60" s="3"/>
      <c r="G60" s="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2">
        <v>15</v>
      </c>
      <c r="B61" s="4" t="str">
        <f>СпМ!A21</f>
        <v>Лежнев Артем</v>
      </c>
      <c r="C61" s="3"/>
      <c r="D61" s="9"/>
      <c r="E61" s="3"/>
      <c r="F61" s="3"/>
      <c r="G61" s="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"/>
      <c r="B62" s="5">
        <v>15</v>
      </c>
      <c r="C62" s="6" t="s">
        <v>156</v>
      </c>
      <c r="D62" s="9"/>
      <c r="E62" s="2">
        <v>-58</v>
      </c>
      <c r="F62" s="4" t="str">
        <f>IF(Мстр2!H14=Мстр2!G10,Мстр2!G18,IF(Мстр2!H14=Мстр2!G18,Мстр2!G10,0))</f>
        <v>Лежнев Артем</v>
      </c>
      <c r="G62" s="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2">
        <v>18</v>
      </c>
      <c r="B63" s="8" t="str">
        <f>СпМ!A24</f>
        <v>Семенов Константин</v>
      </c>
      <c r="C63" s="9"/>
      <c r="D63" s="9"/>
      <c r="E63" s="3"/>
      <c r="F63" s="5">
        <v>61</v>
      </c>
      <c r="G63" s="6" t="s">
        <v>145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"/>
      <c r="B64" s="3"/>
      <c r="C64" s="5">
        <v>24</v>
      </c>
      <c r="D64" s="10" t="s">
        <v>156</v>
      </c>
      <c r="E64" s="2">
        <v>-59</v>
      </c>
      <c r="F64" s="8" t="str">
        <f>IF(Мстр2!H30=Мстр2!G26,Мстр2!G34,IF(Мстр2!H30=Мстр2!G34,Мстр2!G26,0))</f>
        <v>Максютов Азат</v>
      </c>
      <c r="G64" s="14" t="s">
        <v>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2">
        <v>31</v>
      </c>
      <c r="B65" s="4" t="str">
        <f>СпМ!A37</f>
        <v>Валеев Рустам</v>
      </c>
      <c r="C65" s="9"/>
      <c r="D65" s="3"/>
      <c r="E65" s="3"/>
      <c r="F65" s="2">
        <v>-61</v>
      </c>
      <c r="G65" s="4" t="str">
        <f>IF(G63=F62,F64,IF(G63=F64,F62,0))</f>
        <v>Лежнев Артем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"/>
      <c r="B66" s="5">
        <v>16</v>
      </c>
      <c r="C66" s="10" t="s">
        <v>144</v>
      </c>
      <c r="D66" s="3"/>
      <c r="E66" s="3"/>
      <c r="F66" s="3"/>
      <c r="G66" s="14" t="s">
        <v>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2">
        <v>2</v>
      </c>
      <c r="B67" s="8" t="str">
        <f>СпМ!A8</f>
        <v>Харламов Руслан</v>
      </c>
      <c r="C67" s="3"/>
      <c r="D67" s="3"/>
      <c r="E67" s="2">
        <v>-56</v>
      </c>
      <c r="F67" s="4" t="str">
        <f>IF(Мстр2!G10=Мстр2!F6,Мстр2!F14,IF(Мстр2!G10=Мстр2!F14,Мстр2!F6,0))</f>
        <v>Шакиров Ильяс</v>
      </c>
      <c r="G67" s="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128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2">
        <v>-52</v>
      </c>
      <c r="B69" s="4" t="str">
        <f>IF(Мстр2!F6=Мстр2!E4,Мстр2!E8,IF(Мстр2!F6=Мстр2!E8,Мстр2!E4,0))</f>
        <v>Гайсин Эдуард</v>
      </c>
      <c r="C69" s="3"/>
      <c r="D69" s="3"/>
      <c r="E69" s="2">
        <v>-57</v>
      </c>
      <c r="F69" s="8" t="str">
        <f>IF(Мстр2!G26=Мстр2!F22,Мстр2!F30,IF(Мстр2!G26=Мстр2!F30,Мстр2!F22,0))</f>
        <v>Фоминых Дмитрий</v>
      </c>
      <c r="G69" s="14" t="s">
        <v>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"/>
      <c r="B70" s="5">
        <v>63</v>
      </c>
      <c r="C70" s="6" t="s">
        <v>153</v>
      </c>
      <c r="D70" s="3"/>
      <c r="E70" s="3"/>
      <c r="F70" s="2">
        <v>-62</v>
      </c>
      <c r="G70" s="4" t="str">
        <f>IF(G68=F67,F69,IF(G68=F69,F67,0))</f>
        <v>Шакиров Ильяс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2">
        <v>-53</v>
      </c>
      <c r="B71" s="8" t="str">
        <f>IF(Мстр2!F14=Мстр2!E12,Мстр2!E16,IF(Мстр2!F14=Мстр2!E16,Мстр2!E12,0))</f>
        <v>Аюпов Айдар</v>
      </c>
      <c r="C71" s="9"/>
      <c r="D71" s="13"/>
      <c r="E71" s="3"/>
      <c r="F71" s="3"/>
      <c r="G71" s="14" t="s">
        <v>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"/>
      <c r="B72" s="3"/>
      <c r="C72" s="5">
        <v>65</v>
      </c>
      <c r="D72" s="6" t="s">
        <v>126</v>
      </c>
      <c r="E72" s="2">
        <v>-63</v>
      </c>
      <c r="F72" s="4" t="str">
        <f>IF(C70=B69,B71,IF(C70=B71,B69,0))</f>
        <v>Аюпов Айдар</v>
      </c>
      <c r="G72" s="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2">
        <v>-54</v>
      </c>
      <c r="B73" s="4" t="str">
        <f>IF(Мстр2!F22=Мстр2!E20,Мстр2!E24,IF(Мстр2!F22=Мстр2!E24,Мстр2!E20,0))</f>
        <v>Ратникова Наталья</v>
      </c>
      <c r="C73" s="9"/>
      <c r="D73" s="17" t="s">
        <v>6</v>
      </c>
      <c r="E73" s="3"/>
      <c r="F73" s="5">
        <v>66</v>
      </c>
      <c r="G73" s="6" t="s">
        <v>105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"/>
      <c r="B74" s="5">
        <v>64</v>
      </c>
      <c r="C74" s="10" t="s">
        <v>126</v>
      </c>
      <c r="D74" s="20"/>
      <c r="E74" s="2">
        <v>-64</v>
      </c>
      <c r="F74" s="8" t="str">
        <f>IF(C74=B73,B75,IF(C74=B75,B73,0))</f>
        <v>Суфияров Эдуард</v>
      </c>
      <c r="G74" s="14" t="s">
        <v>10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2">
        <v>-55</v>
      </c>
      <c r="B75" s="8" t="str">
        <f>IF(Мстр2!F30=Мстр2!E28,Мстр2!E32,IF(Мстр2!F30=Мстр2!E32,Мстр2!E28,0))</f>
        <v>Суфияров Эдуард</v>
      </c>
      <c r="C75" s="2">
        <v>-65</v>
      </c>
      <c r="D75" s="4" t="str">
        <f>IF(D72=C70,C74,IF(D72=C74,C70,0))</f>
        <v>Гайсин Эдуард</v>
      </c>
      <c r="E75" s="3"/>
      <c r="F75" s="2">
        <v>-66</v>
      </c>
      <c r="G75" s="4" t="str">
        <f>IF(G73=F72,F74,IF(G73=F74,F72,0))</f>
        <v>Суфияров Эдуард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1" t="str">
        <f>СпМ!A1</f>
        <v>Кубок Башкортостана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80" t="str">
        <f>СпМ!A2</f>
        <v>Финал Турнира День народного единства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79">
        <f>СпМ!A3</f>
        <v>40451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Гайсин Эдуард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Коротеев Георгий</v>
      </c>
      <c r="C6" s="5">
        <v>40</v>
      </c>
      <c r="D6" s="12" t="s">
        <v>144</v>
      </c>
      <c r="E6" s="5">
        <v>52</v>
      </c>
      <c r="F6" s="12" t="s">
        <v>144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Харламов Руслан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Хабиров Марс</v>
      </c>
      <c r="C8" s="3"/>
      <c r="D8" s="5">
        <v>48</v>
      </c>
      <c r="E8" s="36" t="s">
        <v>144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160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Горюнов Алексей</v>
      </c>
      <c r="C10" s="5">
        <v>41</v>
      </c>
      <c r="D10" s="36" t="s">
        <v>154</v>
      </c>
      <c r="E10" s="13"/>
      <c r="F10" s="5">
        <v>56</v>
      </c>
      <c r="G10" s="12" t="s">
        <v>144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Сазонов Николай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Шаймухаметов Альберт</v>
      </c>
      <c r="C12" s="3"/>
      <c r="D12" s="2">
        <v>-26</v>
      </c>
      <c r="E12" s="4" t="str">
        <f>IF(Мстр1!E28=Мстр1!D24,Мстр1!D32,IF(Мстр1!E28=Мстр1!D32,Мстр1!D24,0))</f>
        <v>Шакиров Ильяс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163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Тодрамович Александр</v>
      </c>
      <c r="C14" s="5">
        <v>42</v>
      </c>
      <c r="D14" s="12" t="s">
        <v>105</v>
      </c>
      <c r="E14" s="5">
        <v>53</v>
      </c>
      <c r="F14" s="36" t="s">
        <v>106</v>
      </c>
      <c r="G14" s="5">
        <v>58</v>
      </c>
      <c r="H14" s="12" t="s">
        <v>144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Аюпов Айдар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Сабиров Айрат</v>
      </c>
      <c r="C16" s="3"/>
      <c r="D16" s="5">
        <v>49</v>
      </c>
      <c r="E16" s="36" t="s">
        <v>105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158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Сагитов Александр</v>
      </c>
      <c r="C18" s="5">
        <v>43</v>
      </c>
      <c r="D18" s="36" t="s">
        <v>158</v>
      </c>
      <c r="E18" s="13"/>
      <c r="F18" s="2">
        <v>-30</v>
      </c>
      <c r="G18" s="8" t="str">
        <f>IF(Мстр1!F52=Мстр1!E44,Мстр1!E60,IF(Мстр1!F52=Мстр1!E60,Мстр1!E44,0))</f>
        <v>Лежнев Артем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Лим Александр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Габбасов Булат</v>
      </c>
      <c r="C20" s="3"/>
      <c r="D20" s="2">
        <v>-27</v>
      </c>
      <c r="E20" s="4" t="str">
        <f>IF(Мстр1!E44=Мстр1!D40,Мстр1!D48,IF(Мстр1!E44=Мстр1!D48,Мстр1!D40,0))</f>
        <v>Исмайлов Азат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155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Сафиуллин Александр</v>
      </c>
      <c r="C22" s="5">
        <v>44</v>
      </c>
      <c r="D22" s="12" t="s">
        <v>146</v>
      </c>
      <c r="E22" s="5">
        <v>54</v>
      </c>
      <c r="F22" s="12" t="s">
        <v>127</v>
      </c>
      <c r="G22" s="13"/>
      <c r="H22" s="5">
        <v>60</v>
      </c>
      <c r="I22" s="37" t="s">
        <v>127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Исламгулова Лилия</v>
      </c>
      <c r="D23" s="9"/>
      <c r="E23" s="9"/>
      <c r="F23" s="9"/>
      <c r="G23" s="13"/>
      <c r="H23" s="9"/>
      <c r="I23" s="20"/>
      <c r="J23" s="41" t="s">
        <v>2</v>
      </c>
      <c r="K23" s="41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Горбунов Вячеслав</v>
      </c>
      <c r="C24" s="3"/>
      <c r="D24" s="5">
        <v>50</v>
      </c>
      <c r="E24" s="36" t="s">
        <v>126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159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Яковлев Роман</v>
      </c>
      <c r="C26" s="5">
        <v>45</v>
      </c>
      <c r="D26" s="36" t="s">
        <v>126</v>
      </c>
      <c r="E26" s="13"/>
      <c r="F26" s="5">
        <v>57</v>
      </c>
      <c r="G26" s="12" t="s">
        <v>127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Ратникова Наталья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Отин Роман</v>
      </c>
      <c r="C28" s="3"/>
      <c r="D28" s="2">
        <v>-28</v>
      </c>
      <c r="E28" s="4" t="str">
        <f>IF(Мстр1!E60=Мстр1!D56,Мстр1!D64,IF(Мстр1!E60=Мстр1!D64,Мстр1!D56,0))</f>
        <v>Фоминых Дмитрий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141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Давлетов Тимур</v>
      </c>
      <c r="C30" s="5">
        <v>46</v>
      </c>
      <c r="D30" s="12" t="s">
        <v>129</v>
      </c>
      <c r="E30" s="5">
        <v>55</v>
      </c>
      <c r="F30" s="36" t="s">
        <v>128</v>
      </c>
      <c r="G30" s="5">
        <v>59</v>
      </c>
      <c r="H30" s="36" t="s">
        <v>127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Суфияров Эдуард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Семенов Константин</v>
      </c>
      <c r="C32" s="3"/>
      <c r="D32" s="5">
        <v>51</v>
      </c>
      <c r="E32" s="36" t="s">
        <v>129</v>
      </c>
      <c r="F32" s="3"/>
      <c r="G32" s="9"/>
      <c r="H32" s="2">
        <v>-60</v>
      </c>
      <c r="I32" s="4" t="str">
        <f>IF(I22=H14,H30,IF(I22=H30,H14,0))</f>
        <v>Харламов Руслан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147</v>
      </c>
      <c r="D33" s="9"/>
      <c r="E33" s="13"/>
      <c r="F33" s="3"/>
      <c r="G33" s="9"/>
      <c r="H33" s="3"/>
      <c r="I33" s="20"/>
      <c r="J33" s="41" t="s">
        <v>3</v>
      </c>
      <c r="K33" s="41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Валеев Рустам</v>
      </c>
      <c r="C34" s="5">
        <v>47</v>
      </c>
      <c r="D34" s="36" t="s">
        <v>132</v>
      </c>
      <c r="E34" s="13"/>
      <c r="F34" s="2">
        <v>-29</v>
      </c>
      <c r="G34" s="8" t="str">
        <f>IF(Мстр1!F20=Мстр1!E12,Мстр1!E28,IF(Мстр1!F20=Мстр1!E28,Мстр1!E12,0))</f>
        <v>Максютов Азат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Вафин Егор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Коротеев Георгий</v>
      </c>
      <c r="C37" s="3"/>
      <c r="D37" s="3"/>
      <c r="E37" s="3"/>
      <c r="F37" s="2">
        <v>-48</v>
      </c>
      <c r="G37" s="4" t="str">
        <f>IF(E8=D6,D10,IF(E8=D10,D6,0))</f>
        <v>Сазонов Николай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160</v>
      </c>
      <c r="D38" s="3"/>
      <c r="E38" s="3"/>
      <c r="F38" s="3"/>
      <c r="G38" s="5">
        <v>67</v>
      </c>
      <c r="H38" s="12" t="s">
        <v>158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Хабиров Марс</v>
      </c>
      <c r="C39" s="9"/>
      <c r="D39" s="3"/>
      <c r="E39" s="3"/>
      <c r="F39" s="2">
        <v>-49</v>
      </c>
      <c r="G39" s="8" t="str">
        <f>IF(E16=D14,D18,IF(E16=D18,D14,0))</f>
        <v>Сабиров Айрат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160</v>
      </c>
      <c r="E40" s="3"/>
      <c r="F40" s="3"/>
      <c r="G40" s="3"/>
      <c r="H40" s="5">
        <v>69</v>
      </c>
      <c r="I40" s="22" t="s">
        <v>158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Шаймухаметов Альберт</v>
      </c>
      <c r="C41" s="9"/>
      <c r="D41" s="9"/>
      <c r="E41" s="3"/>
      <c r="F41" s="2">
        <v>-50</v>
      </c>
      <c r="G41" s="4" t="str">
        <f>IF(E24=D22,D26,IF(E24=D26,D22,0))</f>
        <v>Исламгулова Лилия</v>
      </c>
      <c r="H41" s="9"/>
      <c r="I41" s="19"/>
      <c r="J41" s="41" t="s">
        <v>12</v>
      </c>
      <c r="K41" s="41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163</v>
      </c>
      <c r="D42" s="9"/>
      <c r="E42" s="3"/>
      <c r="F42" s="3"/>
      <c r="G42" s="5">
        <v>68</v>
      </c>
      <c r="H42" s="36" t="s">
        <v>146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Лим Александр</v>
      </c>
      <c r="C43" s="3"/>
      <c r="D43" s="9"/>
      <c r="E43" s="3"/>
      <c r="F43" s="2">
        <v>-51</v>
      </c>
      <c r="G43" s="8" t="str">
        <f>IF(E32=D30,D34,IF(E32=D34,D30,0))</f>
        <v>Вафин Егор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160</v>
      </c>
      <c r="F44" s="3"/>
      <c r="G44" s="3"/>
      <c r="H44" s="2">
        <v>-69</v>
      </c>
      <c r="I44" s="4" t="str">
        <f>IF(I40=H38,H42,IF(I40=H42,H38,0))</f>
        <v>Исламгулова Лилия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Сафиуллин Александр</v>
      </c>
      <c r="C45" s="3"/>
      <c r="D45" s="9"/>
      <c r="E45" s="14" t="s">
        <v>87</v>
      </c>
      <c r="F45" s="3"/>
      <c r="G45" s="2">
        <v>-67</v>
      </c>
      <c r="H45" s="4" t="str">
        <f>IF(H38=G37,G39,IF(H38=G39,G37,0))</f>
        <v>Сазонов Николай</v>
      </c>
      <c r="I45" s="20"/>
      <c r="J45" s="41" t="s">
        <v>14</v>
      </c>
      <c r="K45" s="41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155</v>
      </c>
      <c r="D46" s="9"/>
      <c r="E46" s="3"/>
      <c r="F46" s="3"/>
      <c r="G46" s="3"/>
      <c r="H46" s="5">
        <v>70</v>
      </c>
      <c r="I46" s="37" t="s">
        <v>154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Горбунов Вячеслав</v>
      </c>
      <c r="C47" s="9"/>
      <c r="D47" s="9"/>
      <c r="E47" s="3"/>
      <c r="F47" s="3"/>
      <c r="G47" s="2">
        <v>-68</v>
      </c>
      <c r="H47" s="8" t="str">
        <f>IF(H42=G41,G43,IF(H42=G43,G41,0))</f>
        <v>Вафин Егор</v>
      </c>
      <c r="I47" s="20"/>
      <c r="J47" s="41" t="s">
        <v>13</v>
      </c>
      <c r="K47" s="41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141</v>
      </c>
      <c r="E48" s="3"/>
      <c r="F48" s="3"/>
      <c r="G48" s="3"/>
      <c r="H48" s="2">
        <v>-70</v>
      </c>
      <c r="I48" s="4" t="str">
        <f>IF(I46=H45,H47,IF(I46=H47,H45,0))</f>
        <v>Вафин Егор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Отин Роман</v>
      </c>
      <c r="C49" s="9"/>
      <c r="D49" s="3"/>
      <c r="E49" s="3"/>
      <c r="F49" s="3"/>
      <c r="G49" s="13"/>
      <c r="H49" s="3"/>
      <c r="I49" s="20"/>
      <c r="J49" s="41" t="s">
        <v>15</v>
      </c>
      <c r="K49" s="41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141</v>
      </c>
      <c r="D50" s="2">
        <v>-77</v>
      </c>
      <c r="E50" s="4" t="str">
        <f>IF(E44=D40,D48,IF(E44=D48,D40,0))</f>
        <v>Отин Роман</v>
      </c>
      <c r="F50" s="2">
        <v>-71</v>
      </c>
      <c r="G50" s="4" t="str">
        <f>IF(C38=B37,B39,IF(C38=B39,B37,0))</f>
        <v>Коротеев Георгий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Семенов Константин</v>
      </c>
      <c r="C51" s="3"/>
      <c r="D51" s="3"/>
      <c r="E51" s="14" t="s">
        <v>88</v>
      </c>
      <c r="F51" s="3"/>
      <c r="G51" s="5">
        <v>79</v>
      </c>
      <c r="H51" s="12" t="s">
        <v>111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Шаймухаметов Альберт</v>
      </c>
      <c r="E52" s="20"/>
      <c r="F52" s="2">
        <v>-72</v>
      </c>
      <c r="G52" s="8" t="str">
        <f>IF(C42=B41,B43,IF(C42=B43,B41,0))</f>
        <v>Лим Александр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163</v>
      </c>
      <c r="F53" s="3"/>
      <c r="G53" s="3"/>
      <c r="H53" s="5">
        <v>81</v>
      </c>
      <c r="I53" s="22" t="s">
        <v>159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Сафиуллин Александр</v>
      </c>
      <c r="E54" s="14" t="s">
        <v>89</v>
      </c>
      <c r="F54" s="2">
        <v>-73</v>
      </c>
      <c r="G54" s="4" t="str">
        <f>IF(C46=B45,B47,IF(C46=B47,B45,0))</f>
        <v>Горбунов Вячеслав</v>
      </c>
      <c r="H54" s="9"/>
      <c r="I54" s="19"/>
      <c r="J54" s="41" t="s">
        <v>90</v>
      </c>
      <c r="K54" s="41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Сафиуллин Александр</v>
      </c>
      <c r="F55" s="3"/>
      <c r="G55" s="5">
        <v>80</v>
      </c>
      <c r="H55" s="36" t="s">
        <v>159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91</v>
      </c>
      <c r="F56" s="2">
        <v>-74</v>
      </c>
      <c r="G56" s="8" t="str">
        <f>IF(C50=B49,B51,IF(C50=B51,B49,0))</f>
        <v>Семенов Константин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161</v>
      </c>
      <c r="D57" s="3"/>
      <c r="E57" s="3"/>
      <c r="F57" s="3"/>
      <c r="G57" s="3"/>
      <c r="H57" s="2">
        <v>-81</v>
      </c>
      <c r="I57" s="4" t="str">
        <f>IF(I53=H51,H55,IF(I53=H55,H51,0))</f>
        <v>Коротеев Георгий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Горюнов Алексей</v>
      </c>
      <c r="C58" s="9"/>
      <c r="D58" s="3"/>
      <c r="E58" s="3"/>
      <c r="F58" s="3"/>
      <c r="G58" s="2">
        <v>-79</v>
      </c>
      <c r="H58" s="4" t="str">
        <f>IF(H51=G50,G52,IF(H51=G52,G50,0))</f>
        <v>Лим Александр</v>
      </c>
      <c r="I58" s="20"/>
      <c r="J58" s="41" t="s">
        <v>92</v>
      </c>
      <c r="K58" s="41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161</v>
      </c>
      <c r="E59" s="3"/>
      <c r="F59" s="3"/>
      <c r="G59" s="3"/>
      <c r="H59" s="5">
        <v>82</v>
      </c>
      <c r="I59" s="37" t="s">
        <v>157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Тодрамович Александр</v>
      </c>
      <c r="C60" s="9"/>
      <c r="D60" s="9"/>
      <c r="E60" s="3"/>
      <c r="F60" s="3"/>
      <c r="G60" s="2">
        <v>-80</v>
      </c>
      <c r="H60" s="8" t="str">
        <f>IF(H55=G54,G56,IF(H55=G56,G54,0))</f>
        <v>Семенов Константин</v>
      </c>
      <c r="I60" s="20"/>
      <c r="J60" s="41" t="s">
        <v>93</v>
      </c>
      <c r="K60" s="41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 t="s">
        <v>134</v>
      </c>
      <c r="D61" s="9"/>
      <c r="E61" s="3"/>
      <c r="F61" s="3"/>
      <c r="G61" s="3"/>
      <c r="H61" s="2">
        <v>-82</v>
      </c>
      <c r="I61" s="4" t="str">
        <f>IF(I59=H58,H60,IF(I59=H60,H58,0))</f>
        <v>Семенов Константин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Сагитов Александр</v>
      </c>
      <c r="C62" s="3"/>
      <c r="D62" s="9"/>
      <c r="E62" s="3"/>
      <c r="F62" s="3"/>
      <c r="G62" s="13"/>
      <c r="H62" s="3"/>
      <c r="I62" s="20"/>
      <c r="J62" s="41" t="s">
        <v>94</v>
      </c>
      <c r="K62" s="41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165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Габбасов Булат</v>
      </c>
      <c r="C64" s="3"/>
      <c r="D64" s="9"/>
      <c r="E64" s="14" t="s">
        <v>95</v>
      </c>
      <c r="F64" s="3"/>
      <c r="G64" s="5">
        <v>91</v>
      </c>
      <c r="H64" s="12" t="s">
        <v>113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162</v>
      </c>
      <c r="D65" s="9"/>
      <c r="E65" s="3"/>
      <c r="F65" s="2">
        <v>-84</v>
      </c>
      <c r="G65" s="8" t="str">
        <f>IF(C61=B60,B62,IF(C61=B62,B60,0))</f>
        <v>Тодрамович Александр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Яковлев Роман</v>
      </c>
      <c r="C66" s="9"/>
      <c r="D66" s="9"/>
      <c r="E66" s="3"/>
      <c r="F66" s="3"/>
      <c r="G66" s="3"/>
      <c r="H66" s="5">
        <v>93</v>
      </c>
      <c r="I66" s="22" t="s">
        <v>113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 t="s">
        <v>165</v>
      </c>
      <c r="E67" s="3"/>
      <c r="F67" s="2">
        <v>-85</v>
      </c>
      <c r="G67" s="4" t="str">
        <f>IF(C65=B64,B66,IF(C65=B66,B64,0))</f>
        <v>Габбасов Булат</v>
      </c>
      <c r="H67" s="9"/>
      <c r="I67" s="19"/>
      <c r="J67" s="41" t="s">
        <v>96</v>
      </c>
      <c r="K67" s="41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Давлетов Тимур</v>
      </c>
      <c r="C68" s="9"/>
      <c r="D68" s="3"/>
      <c r="E68" s="3"/>
      <c r="F68" s="3"/>
      <c r="G68" s="5">
        <v>92</v>
      </c>
      <c r="H68" s="36" t="s">
        <v>164</v>
      </c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 t="s">
        <v>165</v>
      </c>
      <c r="D69" s="2">
        <v>-89</v>
      </c>
      <c r="E69" s="4" t="str">
        <f>IF(E63=D59,D67,IF(E63=D67,D59,0))</f>
        <v>Горюнов Алексей</v>
      </c>
      <c r="F69" s="2">
        <v>-86</v>
      </c>
      <c r="G69" s="8" t="str">
        <f>IF(C69=B68,B70,IF(C69=B70,B68,0))</f>
        <v>Давлетов Тимур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Валеев Рустам</v>
      </c>
      <c r="C70" s="3"/>
      <c r="D70" s="3"/>
      <c r="E70" s="14" t="s">
        <v>97</v>
      </c>
      <c r="F70" s="3"/>
      <c r="G70" s="3"/>
      <c r="H70" s="2">
        <v>-93</v>
      </c>
      <c r="I70" s="4" t="str">
        <f>IF(I66=H64,H68,IF(I66=H68,H64,0))</f>
        <v>Габбасов Булат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Сагитов Александр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1" t="s">
        <v>98</v>
      </c>
      <c r="K71" s="41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134</v>
      </c>
      <c r="F72" s="3"/>
      <c r="G72" s="3"/>
      <c r="H72" s="5">
        <v>94</v>
      </c>
      <c r="I72" s="37" t="s">
        <v>70</v>
      </c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Яковлев Роман</v>
      </c>
      <c r="E73" s="14" t="s">
        <v>99</v>
      </c>
      <c r="F73" s="3"/>
      <c r="G73" s="2">
        <v>-92</v>
      </c>
      <c r="H73" s="8" t="str">
        <f>IF(H68=G67,G69,IF(H68=G69,G67,0))</f>
        <v>Давлетов Тимур</v>
      </c>
      <c r="I73" s="20"/>
      <c r="J73" s="41" t="s">
        <v>100</v>
      </c>
      <c r="K73" s="41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Яковлев Роман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101</v>
      </c>
      <c r="F75" s="3"/>
      <c r="G75" s="13"/>
      <c r="H75" s="3"/>
      <c r="I75" s="20"/>
      <c r="J75" s="41" t="s">
        <v>102</v>
      </c>
      <c r="K75" s="41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2" customWidth="1"/>
    <col min="29" max="16384" width="1.75390625" style="32" customWidth="1"/>
  </cols>
  <sheetData>
    <row r="1" spans="1:60" ht="47.2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8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9.5" customHeight="1">
      <c r="A3" s="50">
        <v>40447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0" ht="19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39.75" customHeight="1">
      <c r="A5" s="51" t="s">
        <v>18</v>
      </c>
      <c r="B5" s="52"/>
      <c r="C5" s="53" t="s">
        <v>34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6">
        <v>1</v>
      </c>
      <c r="P5" s="47"/>
      <c r="Q5" s="47">
        <v>2</v>
      </c>
      <c r="R5" s="47"/>
      <c r="S5" s="47">
        <v>3</v>
      </c>
      <c r="T5" s="47"/>
      <c r="U5" s="47">
        <v>4</v>
      </c>
      <c r="V5" s="47"/>
      <c r="W5" s="47">
        <v>5</v>
      </c>
      <c r="X5" s="47"/>
      <c r="Y5" s="47">
        <v>6</v>
      </c>
      <c r="Z5" s="48"/>
      <c r="AA5" s="45" t="s">
        <v>35</v>
      </c>
      <c r="AB5" s="46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39.75" customHeight="1">
      <c r="A6" s="77">
        <v>1</v>
      </c>
      <c r="B6" s="78"/>
      <c r="C6" s="57" t="s">
        <v>36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60"/>
      <c r="P6" s="61"/>
      <c r="Q6" s="62" t="s">
        <v>37</v>
      </c>
      <c r="R6" s="62"/>
      <c r="S6" s="62" t="s">
        <v>37</v>
      </c>
      <c r="T6" s="62"/>
      <c r="U6" s="62" t="s">
        <v>37</v>
      </c>
      <c r="V6" s="62"/>
      <c r="W6" s="62" t="s">
        <v>37</v>
      </c>
      <c r="X6" s="62"/>
      <c r="Y6" s="62"/>
      <c r="Z6" s="63"/>
      <c r="AA6" s="64" t="s">
        <v>38</v>
      </c>
      <c r="AB6" s="6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9.75" customHeight="1">
      <c r="A7" s="66">
        <v>2</v>
      </c>
      <c r="B7" s="67"/>
      <c r="C7" s="68" t="s">
        <v>39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40</v>
      </c>
      <c r="P7" s="72"/>
      <c r="Q7" s="73"/>
      <c r="R7" s="73"/>
      <c r="S7" s="72" t="s">
        <v>37</v>
      </c>
      <c r="T7" s="72"/>
      <c r="U7" s="72" t="s">
        <v>38</v>
      </c>
      <c r="V7" s="72"/>
      <c r="W7" s="72" t="s">
        <v>37</v>
      </c>
      <c r="X7" s="72"/>
      <c r="Y7" s="72"/>
      <c r="Z7" s="76"/>
      <c r="AA7" s="74" t="s">
        <v>41</v>
      </c>
      <c r="AB7" s="7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</row>
    <row r="8" spans="1:60" ht="39.75" customHeight="1">
      <c r="A8" s="66">
        <v>3</v>
      </c>
      <c r="B8" s="67"/>
      <c r="C8" s="68" t="s">
        <v>42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40</v>
      </c>
      <c r="P8" s="72"/>
      <c r="Q8" s="72" t="s">
        <v>38</v>
      </c>
      <c r="R8" s="72"/>
      <c r="S8" s="73"/>
      <c r="T8" s="73"/>
      <c r="U8" s="72" t="s">
        <v>37</v>
      </c>
      <c r="V8" s="72"/>
      <c r="W8" s="72" t="s">
        <v>37</v>
      </c>
      <c r="X8" s="72"/>
      <c r="Y8" s="72"/>
      <c r="Z8" s="76"/>
      <c r="AA8" s="74" t="s">
        <v>37</v>
      </c>
      <c r="AB8" s="75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</row>
    <row r="9" spans="1:60" ht="39.75" customHeight="1">
      <c r="A9" s="66">
        <v>4</v>
      </c>
      <c r="B9" s="67"/>
      <c r="C9" s="68" t="s">
        <v>43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1" t="s">
        <v>38</v>
      </c>
      <c r="P9" s="72"/>
      <c r="Q9" s="72" t="s">
        <v>37</v>
      </c>
      <c r="R9" s="72"/>
      <c r="S9" s="72" t="s">
        <v>38</v>
      </c>
      <c r="T9" s="72"/>
      <c r="U9" s="73"/>
      <c r="V9" s="73"/>
      <c r="W9" s="72" t="s">
        <v>40</v>
      </c>
      <c r="X9" s="72"/>
      <c r="Y9" s="72"/>
      <c r="Z9" s="76"/>
      <c r="AA9" s="74" t="s">
        <v>44</v>
      </c>
      <c r="AB9" s="75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1:60" ht="39.75" customHeight="1">
      <c r="A10" s="66">
        <v>5</v>
      </c>
      <c r="B10" s="67"/>
      <c r="C10" s="68" t="s">
        <v>26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1" t="s">
        <v>40</v>
      </c>
      <c r="P10" s="72"/>
      <c r="Q10" s="72" t="s">
        <v>38</v>
      </c>
      <c r="R10" s="72"/>
      <c r="S10" s="72" t="s">
        <v>40</v>
      </c>
      <c r="T10" s="72"/>
      <c r="U10" s="72" t="s">
        <v>37</v>
      </c>
      <c r="V10" s="72"/>
      <c r="W10" s="73"/>
      <c r="X10" s="73"/>
      <c r="Y10" s="72"/>
      <c r="Z10" s="76"/>
      <c r="AA10" s="74" t="s">
        <v>45</v>
      </c>
      <c r="AB10" s="75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9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9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9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9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9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9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9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9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9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9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9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9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9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9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9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9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9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9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9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9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9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</sheetData>
  <sheetProtection sheet="1" objects="1" scenarios="1"/>
  <mergeCells count="57"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46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40454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47</v>
      </c>
      <c r="B7" s="25">
        <v>1</v>
      </c>
      <c r="C7" s="26" t="str">
        <f>3!F20</f>
        <v>Шуршин Андрей</v>
      </c>
      <c r="D7" s="23"/>
      <c r="E7" s="23"/>
      <c r="F7" s="23"/>
      <c r="G7" s="23"/>
      <c r="H7" s="23"/>
      <c r="I7" s="23"/>
    </row>
    <row r="8" spans="1:9" ht="18">
      <c r="A8" s="24" t="s">
        <v>48</v>
      </c>
      <c r="B8" s="25">
        <v>2</v>
      </c>
      <c r="C8" s="26" t="str">
        <f>3!F31</f>
        <v>Ямансарин Галиулла</v>
      </c>
      <c r="D8" s="23"/>
      <c r="E8" s="23"/>
      <c r="F8" s="23"/>
      <c r="G8" s="23"/>
      <c r="H8" s="23"/>
      <c r="I8" s="23"/>
    </row>
    <row r="9" spans="1:9" ht="18">
      <c r="A9" s="24" t="s">
        <v>36</v>
      </c>
      <c r="B9" s="25">
        <v>3</v>
      </c>
      <c r="C9" s="26" t="str">
        <f>3!G43</f>
        <v>Юнусов Ринат</v>
      </c>
      <c r="D9" s="23"/>
      <c r="E9" s="23"/>
      <c r="F9" s="23"/>
      <c r="G9" s="23"/>
      <c r="H9" s="23"/>
      <c r="I9" s="23"/>
    </row>
    <row r="10" spans="1:9" ht="18">
      <c r="A10" s="24" t="s">
        <v>49</v>
      </c>
      <c r="B10" s="25">
        <v>4</v>
      </c>
      <c r="C10" s="26" t="str">
        <f>3!G51</f>
        <v>Балхияров Алмаз</v>
      </c>
      <c r="D10" s="23"/>
      <c r="E10" s="23"/>
      <c r="F10" s="23"/>
      <c r="G10" s="23"/>
      <c r="H10" s="23"/>
      <c r="I10" s="23"/>
    </row>
    <row r="11" spans="1:9" ht="18">
      <c r="A11" s="24" t="s">
        <v>50</v>
      </c>
      <c r="B11" s="25">
        <v>5</v>
      </c>
      <c r="C11" s="26" t="str">
        <f>3!C55</f>
        <v>Булдин Никита</v>
      </c>
      <c r="D11" s="23"/>
      <c r="E11" s="23"/>
      <c r="F11" s="23"/>
      <c r="G11" s="23"/>
      <c r="H11" s="23"/>
      <c r="I11" s="23"/>
    </row>
    <row r="12" spans="1:9" ht="18">
      <c r="A12" s="24" t="s">
        <v>51</v>
      </c>
      <c r="B12" s="25">
        <v>6</v>
      </c>
      <c r="C12" s="26" t="str">
        <f>3!C57</f>
        <v>Набиуллина Светлана</v>
      </c>
      <c r="D12" s="23"/>
      <c r="E12" s="23"/>
      <c r="F12" s="23"/>
      <c r="G12" s="23"/>
      <c r="H12" s="23"/>
      <c r="I12" s="23"/>
    </row>
    <row r="13" spans="1:9" ht="18">
      <c r="A13" s="24" t="s">
        <v>52</v>
      </c>
      <c r="B13" s="25">
        <v>7</v>
      </c>
      <c r="C13" s="26" t="str">
        <f>3!C60</f>
        <v>Мешков Игорь</v>
      </c>
      <c r="D13" s="23"/>
      <c r="E13" s="23"/>
      <c r="F13" s="23"/>
      <c r="G13" s="23"/>
      <c r="H13" s="23"/>
      <c r="I13" s="23"/>
    </row>
    <row r="14" spans="1:9" ht="18">
      <c r="A14" s="24" t="s">
        <v>53</v>
      </c>
      <c r="B14" s="25">
        <v>8</v>
      </c>
      <c r="C14" s="26" t="str">
        <f>3!C62</f>
        <v>Савин Михаил</v>
      </c>
      <c r="D14" s="23"/>
      <c r="E14" s="23"/>
      <c r="F14" s="23"/>
      <c r="G14" s="23"/>
      <c r="H14" s="23"/>
      <c r="I14" s="23"/>
    </row>
    <row r="15" spans="1:9" ht="18">
      <c r="A15" s="24" t="s">
        <v>39</v>
      </c>
      <c r="B15" s="25">
        <v>9</v>
      </c>
      <c r="C15" s="26" t="str">
        <f>3!G57</f>
        <v>Неизвестных Игорь</v>
      </c>
      <c r="D15" s="23"/>
      <c r="E15" s="23"/>
      <c r="F15" s="23"/>
      <c r="G15" s="23"/>
      <c r="H15" s="23"/>
      <c r="I15" s="23"/>
    </row>
    <row r="16" spans="1:9" ht="18">
      <c r="A16" s="24" t="s">
        <v>54</v>
      </c>
      <c r="B16" s="25">
        <v>10</v>
      </c>
      <c r="C16" s="26" t="str">
        <f>3!G60</f>
        <v>Рахматуллина Гульназ</v>
      </c>
      <c r="D16" s="23"/>
      <c r="E16" s="23"/>
      <c r="F16" s="23"/>
      <c r="G16" s="23"/>
      <c r="H16" s="23"/>
      <c r="I16" s="23"/>
    </row>
    <row r="17" spans="1:9" ht="18">
      <c r="A17" s="24" t="s">
        <v>55</v>
      </c>
      <c r="B17" s="25">
        <v>11</v>
      </c>
      <c r="C17" s="26" t="str">
        <f>3!G64</f>
        <v>Мансуров Данар</v>
      </c>
      <c r="D17" s="23"/>
      <c r="E17" s="23"/>
      <c r="F17" s="23"/>
      <c r="G17" s="23"/>
      <c r="H17" s="23"/>
      <c r="I17" s="23"/>
    </row>
    <row r="18" spans="1:9" ht="18">
      <c r="A18" s="24" t="s">
        <v>56</v>
      </c>
      <c r="B18" s="25">
        <v>12</v>
      </c>
      <c r="C18" s="26" t="str">
        <f>3!G66</f>
        <v>Халимонова Мария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3!D67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3!D70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3!G71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Сп3!A1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Сп3!A2</f>
        <v>1/16 финала Турнира День народного единства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Сп3!A3</f>
        <v>40454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Балхияров Алмаз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47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47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Мансуров Данар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53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Рахматуллина Гульназ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56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Савин Михаил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Шуршин Андрей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56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Юнусов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56</v>
      </c>
      <c r="G20" s="6"/>
      <c r="H20" s="6"/>
      <c r="I20" s="6"/>
    </row>
    <row r="21" spans="1:9" ht="12.75">
      <c r="A21" s="2">
        <v>3</v>
      </c>
      <c r="B21" s="4" t="str">
        <f>Сп3!A9</f>
        <v>Неизвестных Игорь</v>
      </c>
      <c r="C21" s="3"/>
      <c r="D21" s="3"/>
      <c r="E21" s="9"/>
      <c r="F21" s="13"/>
      <c r="G21" s="3"/>
      <c r="H21" s="41" t="s">
        <v>0</v>
      </c>
      <c r="I21" s="41"/>
    </row>
    <row r="22" spans="1:9" ht="12.75">
      <c r="A22" s="3"/>
      <c r="B22" s="5">
        <v>5</v>
      </c>
      <c r="C22" s="6" t="s">
        <v>36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51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Халимонова Мария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51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Булдин Никита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52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Ямансарин Галиулла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52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Мешков Игорь</v>
      </c>
      <c r="C31" s="9"/>
      <c r="D31" s="9"/>
      <c r="E31" s="2">
        <v>-15</v>
      </c>
      <c r="F31" s="4" t="str">
        <f>IF(F20=E12,E28,IF(F20=E28,E12,0))</f>
        <v>Ямансарин Галиулла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52</v>
      </c>
      <c r="E32" s="3"/>
      <c r="F32" s="13"/>
      <c r="G32" s="3"/>
      <c r="H32" s="41" t="s">
        <v>1</v>
      </c>
      <c r="I32" s="41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48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Набиуллина Светлана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Балхияров Алмаз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Мансуров Данар</v>
      </c>
      <c r="C39" s="5">
        <v>20</v>
      </c>
      <c r="D39" s="15" t="s">
        <v>48</v>
      </c>
      <c r="E39" s="5">
        <v>26</v>
      </c>
      <c r="F39" s="15" t="s">
        <v>47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Набиуллина Светлана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Савин Михаил</v>
      </c>
      <c r="C41" s="3"/>
      <c r="D41" s="5">
        <v>24</v>
      </c>
      <c r="E41" s="16" t="s">
        <v>48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50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50</v>
      </c>
      <c r="E43" s="13"/>
      <c r="F43" s="5">
        <v>28</v>
      </c>
      <c r="G43" s="15" t="s">
        <v>49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Неизвестных Игорь</v>
      </c>
      <c r="D44" s="3"/>
      <c r="E44" s="13"/>
      <c r="F44" s="9"/>
      <c r="G44" s="3"/>
      <c r="H44" s="41" t="s">
        <v>2</v>
      </c>
      <c r="I44" s="41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Булдин Никита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55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Халимонова Мария</v>
      </c>
      <c r="C47" s="5">
        <v>22</v>
      </c>
      <c r="D47" s="15" t="s">
        <v>49</v>
      </c>
      <c r="E47" s="5">
        <v>27</v>
      </c>
      <c r="F47" s="16" t="s">
        <v>49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Юнусов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Мешков Игорь</v>
      </c>
      <c r="C49" s="3"/>
      <c r="D49" s="5">
        <v>25</v>
      </c>
      <c r="E49" s="16" t="s">
        <v>49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54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54</v>
      </c>
      <c r="E51" s="13"/>
      <c r="F51" s="2">
        <v>-28</v>
      </c>
      <c r="G51" s="4" t="str">
        <f>IF(G43=F39,F47,IF(G43=F47,F39,0))</f>
        <v>Балхияров Алмаз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Рахматуллина Гульназ</v>
      </c>
      <c r="D52" s="3"/>
      <c r="E52" s="13"/>
      <c r="F52" s="3"/>
      <c r="G52" s="19"/>
      <c r="H52" s="41" t="s">
        <v>3</v>
      </c>
      <c r="I52" s="41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Набиуллина Светлана</v>
      </c>
      <c r="C54" s="3"/>
      <c r="D54" s="2">
        <v>-20</v>
      </c>
      <c r="E54" s="4" t="str">
        <f>IF(D39=C38,C40,IF(D39=C40,C38,0))</f>
        <v>Мансуров Данар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51</v>
      </c>
      <c r="D55" s="3"/>
      <c r="E55" s="5">
        <v>31</v>
      </c>
      <c r="F55" s="6" t="s">
        <v>36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Булдин Никита</v>
      </c>
      <c r="C56" s="14" t="s">
        <v>4</v>
      </c>
      <c r="D56" s="2">
        <v>-21</v>
      </c>
      <c r="E56" s="8" t="str">
        <f>IF(D43=C42,C44,IF(D43=C44,C42,0))</f>
        <v>Неизвестных Игорь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Набиуллина Светлана</v>
      </c>
      <c r="D57" s="3"/>
      <c r="E57" s="3"/>
      <c r="F57" s="5">
        <v>33</v>
      </c>
      <c r="G57" s="6" t="s">
        <v>36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Халимонова Мария</v>
      </c>
      <c r="F58" s="9"/>
      <c r="G58" s="3"/>
      <c r="H58" s="41" t="s">
        <v>6</v>
      </c>
      <c r="I58" s="41"/>
    </row>
    <row r="59" spans="1:9" ht="12.75">
      <c r="A59" s="2">
        <v>-24</v>
      </c>
      <c r="B59" s="4" t="str">
        <f>IF(E41=D39,D43,IF(E41=D43,D39,0))</f>
        <v>Савин Михаил</v>
      </c>
      <c r="C59" s="3"/>
      <c r="D59" s="3"/>
      <c r="E59" s="5">
        <v>32</v>
      </c>
      <c r="F59" s="10" t="s">
        <v>53</v>
      </c>
      <c r="G59" s="20"/>
      <c r="H59" s="3"/>
      <c r="I59" s="3"/>
    </row>
    <row r="60" spans="1:9" ht="12.75">
      <c r="A60" s="3"/>
      <c r="B60" s="5">
        <v>30</v>
      </c>
      <c r="C60" s="6" t="s">
        <v>54</v>
      </c>
      <c r="D60" s="2">
        <v>-23</v>
      </c>
      <c r="E60" s="8" t="str">
        <f>IF(D51=C50,C52,IF(D51=C52,C50,0))</f>
        <v>Рахматуллина Гульназ</v>
      </c>
      <c r="F60" s="2">
        <v>-33</v>
      </c>
      <c r="G60" s="4" t="str">
        <f>IF(G57=F55,F59,IF(G57=F59,F55,0))</f>
        <v>Рахматуллина Гульназ</v>
      </c>
      <c r="H60" s="12"/>
      <c r="I60" s="12"/>
    </row>
    <row r="61" spans="1:9" ht="12.75">
      <c r="A61" s="2">
        <v>-25</v>
      </c>
      <c r="B61" s="8" t="str">
        <f>IF(E49=D47,D51,IF(E49=D51,D47,0))</f>
        <v>Мешков Игорь</v>
      </c>
      <c r="C61" s="14" t="s">
        <v>7</v>
      </c>
      <c r="D61" s="3"/>
      <c r="E61" s="3"/>
      <c r="F61" s="3"/>
      <c r="G61" s="3"/>
      <c r="H61" s="41" t="s">
        <v>8</v>
      </c>
      <c r="I61" s="41"/>
    </row>
    <row r="62" spans="1:9" ht="12.75">
      <c r="A62" s="3"/>
      <c r="B62" s="2">
        <v>-30</v>
      </c>
      <c r="C62" s="4" t="str">
        <f>IF(C60=B59,B61,IF(C60=B61,B59,0))</f>
        <v>Савин Михаил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Мансуров Данар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39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Халимонова Мария</v>
      </c>
      <c r="G65" s="3"/>
      <c r="H65" s="41" t="s">
        <v>10</v>
      </c>
      <c r="I65" s="41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Халимонова Мария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1" t="s">
        <v>11</v>
      </c>
      <c r="I67" s="41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1" t="s">
        <v>13</v>
      </c>
      <c r="I70" s="41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1" t="s">
        <v>15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57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40460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58</v>
      </c>
      <c r="B7" s="25">
        <v>1</v>
      </c>
      <c r="C7" s="26" t="str">
        <f>2!F20</f>
        <v>Маркелов Николай</v>
      </c>
      <c r="D7" s="23"/>
      <c r="E7" s="23"/>
      <c r="F7" s="23"/>
      <c r="G7" s="23"/>
      <c r="H7" s="23"/>
      <c r="I7" s="23"/>
    </row>
    <row r="8" spans="1:9" ht="18">
      <c r="A8" s="24" t="s">
        <v>59</v>
      </c>
      <c r="B8" s="25">
        <v>2</v>
      </c>
      <c r="C8" s="26" t="str">
        <f>2!F31</f>
        <v>Фомин Дмитрий</v>
      </c>
      <c r="D8" s="23"/>
      <c r="E8" s="23"/>
      <c r="F8" s="23"/>
      <c r="G8" s="23"/>
      <c r="H8" s="23"/>
      <c r="I8" s="23"/>
    </row>
    <row r="9" spans="1:9" ht="18">
      <c r="A9" s="24" t="s">
        <v>60</v>
      </c>
      <c r="B9" s="25">
        <v>3</v>
      </c>
      <c r="C9" s="26" t="str">
        <f>2!G43</f>
        <v>Шуршин Андрей</v>
      </c>
      <c r="D9" s="23"/>
      <c r="E9" s="23"/>
      <c r="F9" s="23"/>
      <c r="G9" s="23"/>
      <c r="H9" s="23"/>
      <c r="I9" s="23"/>
    </row>
    <row r="10" spans="1:9" ht="18">
      <c r="A10" s="24" t="s">
        <v>49</v>
      </c>
      <c r="B10" s="25">
        <v>4</v>
      </c>
      <c r="C10" s="26" t="str">
        <f>2!G51</f>
        <v>Клементьева Елена</v>
      </c>
      <c r="D10" s="23"/>
      <c r="E10" s="23"/>
      <c r="F10" s="23"/>
      <c r="G10" s="23"/>
      <c r="H10" s="23"/>
      <c r="I10" s="23"/>
    </row>
    <row r="11" spans="1:9" ht="18">
      <c r="A11" s="24" t="s">
        <v>61</v>
      </c>
      <c r="B11" s="25">
        <v>5</v>
      </c>
      <c r="C11" s="26" t="str">
        <f>2!C55</f>
        <v>Ямансарин Галиулла</v>
      </c>
      <c r="D11" s="23"/>
      <c r="E11" s="23"/>
      <c r="F11" s="23"/>
      <c r="G11" s="23"/>
      <c r="H11" s="23"/>
      <c r="I11" s="23"/>
    </row>
    <row r="12" spans="1:9" ht="18">
      <c r="A12" s="24" t="s">
        <v>51</v>
      </c>
      <c r="B12" s="25">
        <v>6</v>
      </c>
      <c r="C12" s="26" t="str">
        <f>2!C57</f>
        <v>Булдин Никита</v>
      </c>
      <c r="D12" s="23"/>
      <c r="E12" s="23"/>
      <c r="F12" s="23"/>
      <c r="G12" s="23"/>
      <c r="H12" s="23"/>
      <c r="I12" s="23"/>
    </row>
    <row r="13" spans="1:9" ht="18">
      <c r="A13" s="24" t="s">
        <v>52</v>
      </c>
      <c r="B13" s="25">
        <v>7</v>
      </c>
      <c r="C13" s="26" t="str">
        <f>2!C60</f>
        <v>Юнусов Ринат</v>
      </c>
      <c r="D13" s="23"/>
      <c r="E13" s="23"/>
      <c r="F13" s="23"/>
      <c r="G13" s="23"/>
      <c r="H13" s="23"/>
      <c r="I13" s="23"/>
    </row>
    <row r="14" spans="1:9" ht="18">
      <c r="A14" s="24" t="s">
        <v>56</v>
      </c>
      <c r="B14" s="25">
        <v>8</v>
      </c>
      <c r="C14" s="26" t="str">
        <f>2!C62</f>
        <v>Плаксиенко Егор</v>
      </c>
      <c r="D14" s="23"/>
      <c r="E14" s="23"/>
      <c r="F14" s="23"/>
      <c r="G14" s="23"/>
      <c r="H14" s="23"/>
      <c r="I14" s="23"/>
    </row>
    <row r="15" spans="1:9" ht="18">
      <c r="A15" s="24" t="s">
        <v>62</v>
      </c>
      <c r="B15" s="25">
        <v>9</v>
      </c>
      <c r="C15" s="26" t="str">
        <f>2!G57</f>
        <v>Клементьев Роман</v>
      </c>
      <c r="D15" s="23"/>
      <c r="E15" s="23"/>
      <c r="F15" s="23"/>
      <c r="G15" s="23"/>
      <c r="H15" s="23"/>
      <c r="I15" s="23"/>
    </row>
    <row r="16" spans="1:9" ht="18">
      <c r="A16" s="24" t="s">
        <v>63</v>
      </c>
      <c r="B16" s="25">
        <v>10</v>
      </c>
      <c r="C16" s="26" t="str">
        <f>2!G60</f>
        <v>Шаяхметов Азамат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2!G64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2!G66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2!D67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2!D70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2!G69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2!G71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Сп2!A2</f>
        <v>1/8 финала Турнира День народного единства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Сп2!A3</f>
        <v>40460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Клементьева Елена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58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56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Плаксиенко Егор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56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Шуршин Андрей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61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Фомин Дмитрий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Юнусов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60</v>
      </c>
      <c r="G20" s="6"/>
      <c r="H20" s="6"/>
      <c r="I20" s="6"/>
    </row>
    <row r="21" spans="1:9" ht="12.75">
      <c r="A21" s="2">
        <v>3</v>
      </c>
      <c r="B21" s="4" t="str">
        <f>Сп2!A9</f>
        <v>Маркелов Николай</v>
      </c>
      <c r="C21" s="3"/>
      <c r="D21" s="3"/>
      <c r="E21" s="9"/>
      <c r="F21" s="13"/>
      <c r="G21" s="3"/>
      <c r="H21" s="41" t="s">
        <v>0</v>
      </c>
      <c r="I21" s="41"/>
    </row>
    <row r="22" spans="1:9" ht="12.75">
      <c r="A22" s="3"/>
      <c r="B22" s="5">
        <v>5</v>
      </c>
      <c r="C22" s="6" t="s">
        <v>60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51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Булдин Никита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60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Ямансарин Галиулла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52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Клементьев Роман</v>
      </c>
      <c r="C31" s="9"/>
      <c r="D31" s="9"/>
      <c r="E31" s="2">
        <v>-15</v>
      </c>
      <c r="F31" s="4" t="str">
        <f>IF(F20=E12,E28,IF(F20=E28,E12,0))</f>
        <v>Фомин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52</v>
      </c>
      <c r="E32" s="3"/>
      <c r="F32" s="13"/>
      <c r="G32" s="3"/>
      <c r="H32" s="41" t="s">
        <v>1</v>
      </c>
      <c r="I32" s="41"/>
    </row>
    <row r="33" spans="1:9" ht="12.75">
      <c r="A33" s="2">
        <v>15</v>
      </c>
      <c r="B33" s="4" t="str">
        <f>Сп2!A21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59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Шаяхметов Азамат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Шуршин Андрей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62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Плаксиенко Егор</v>
      </c>
      <c r="C39" s="5">
        <v>20</v>
      </c>
      <c r="D39" s="15" t="s">
        <v>62</v>
      </c>
      <c r="E39" s="5">
        <v>26</v>
      </c>
      <c r="F39" s="15" t="s">
        <v>56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Шаяхметов Азамат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51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51</v>
      </c>
      <c r="E43" s="13"/>
      <c r="F43" s="5">
        <v>28</v>
      </c>
      <c r="G43" s="15" t="s">
        <v>56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Булдин Никита</v>
      </c>
      <c r="D44" s="3"/>
      <c r="E44" s="13"/>
      <c r="F44" s="9"/>
      <c r="G44" s="3"/>
      <c r="H44" s="41" t="s">
        <v>2</v>
      </c>
      <c r="I44" s="41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Ямансарин Галиулла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49</v>
      </c>
      <c r="E47" s="5">
        <v>27</v>
      </c>
      <c r="F47" s="16" t="s">
        <v>58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Юнусов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Клементьев Роман</v>
      </c>
      <c r="C49" s="3"/>
      <c r="D49" s="5">
        <v>25</v>
      </c>
      <c r="E49" s="16" t="s">
        <v>58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58</v>
      </c>
      <c r="E51" s="13"/>
      <c r="F51" s="2">
        <v>-28</v>
      </c>
      <c r="G51" s="4" t="str">
        <f>IF(G43=F39,F47,IF(G43=F47,F39,0))</f>
        <v>Клементьева Елена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Клементьева Елена</v>
      </c>
      <c r="D52" s="3"/>
      <c r="E52" s="13"/>
      <c r="F52" s="3"/>
      <c r="G52" s="19"/>
      <c r="H52" s="41" t="s">
        <v>3</v>
      </c>
      <c r="I52" s="41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Булдин Никита</v>
      </c>
      <c r="C54" s="3"/>
      <c r="D54" s="2">
        <v>-20</v>
      </c>
      <c r="E54" s="4" t="str">
        <f>IF(D39=C38,C40,IF(D39=C40,C38,0))</f>
        <v>Шаяхметов Азамат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52</v>
      </c>
      <c r="D55" s="3"/>
      <c r="E55" s="5">
        <v>31</v>
      </c>
      <c r="F55" s="6" t="s">
        <v>59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Ямансарин Галиулла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Булдин Никита</v>
      </c>
      <c r="D57" s="3"/>
      <c r="E57" s="3"/>
      <c r="F57" s="5">
        <v>33</v>
      </c>
      <c r="G57" s="6" t="s">
        <v>63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41" t="s">
        <v>6</v>
      </c>
      <c r="I58" s="41"/>
    </row>
    <row r="59" spans="1:9" ht="12.75">
      <c r="A59" s="2">
        <v>-24</v>
      </c>
      <c r="B59" s="4" t="str">
        <f>IF(E41=D39,D43,IF(E41=D43,D39,0))</f>
        <v>Плаксиенко Егор</v>
      </c>
      <c r="C59" s="3"/>
      <c r="D59" s="3"/>
      <c r="E59" s="5">
        <v>32</v>
      </c>
      <c r="F59" s="10" t="s">
        <v>63</v>
      </c>
      <c r="G59" s="20"/>
      <c r="H59" s="3"/>
      <c r="I59" s="3"/>
    </row>
    <row r="60" spans="1:9" ht="12.75">
      <c r="A60" s="3"/>
      <c r="B60" s="5">
        <v>30</v>
      </c>
      <c r="C60" s="6" t="s">
        <v>49</v>
      </c>
      <c r="D60" s="2">
        <v>-23</v>
      </c>
      <c r="E60" s="8" t="str">
        <f>IF(D51=C50,C52,IF(D51=C52,C50,0))</f>
        <v>Клементьев Роман</v>
      </c>
      <c r="F60" s="2">
        <v>-33</v>
      </c>
      <c r="G60" s="4" t="str">
        <f>IF(G57=F55,F59,IF(G57=F59,F55,0))</f>
        <v>Шаяхметов Азамат</v>
      </c>
      <c r="H60" s="12"/>
      <c r="I60" s="12"/>
    </row>
    <row r="61" spans="1:9" ht="12.75">
      <c r="A61" s="2">
        <v>-25</v>
      </c>
      <c r="B61" s="8" t="str">
        <f>IF(E49=D47,D51,IF(E49=D51,D47,0))</f>
        <v>Юнусов Ринат</v>
      </c>
      <c r="C61" s="14" t="s">
        <v>7</v>
      </c>
      <c r="D61" s="3"/>
      <c r="E61" s="3"/>
      <c r="F61" s="3"/>
      <c r="G61" s="3"/>
      <c r="H61" s="41" t="s">
        <v>8</v>
      </c>
      <c r="I61" s="41"/>
    </row>
    <row r="62" spans="1:9" ht="12.75">
      <c r="A62" s="3"/>
      <c r="B62" s="2">
        <v>-30</v>
      </c>
      <c r="C62" s="4" t="str">
        <f>IF(C60=B59,B61,IF(C60=B61,B59,0))</f>
        <v>Плаксиенко Егор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41" t="s">
        <v>10</v>
      </c>
      <c r="I65" s="41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1" t="s">
        <v>11</v>
      </c>
      <c r="I67" s="41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41" t="s">
        <v>13</v>
      </c>
      <c r="I70" s="41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1" t="s">
        <v>15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9" t="s">
        <v>64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65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40467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66</v>
      </c>
      <c r="B7" s="25">
        <v>1</v>
      </c>
      <c r="C7" s="26" t="str">
        <f>1стр1!G36</f>
        <v>Лебедь Виктор</v>
      </c>
      <c r="D7" s="23"/>
      <c r="E7" s="23"/>
      <c r="F7" s="23"/>
      <c r="G7" s="23"/>
      <c r="H7" s="23"/>
      <c r="I7" s="23"/>
    </row>
    <row r="8" spans="1:9" ht="18">
      <c r="A8" s="24" t="s">
        <v>67</v>
      </c>
      <c r="B8" s="25">
        <v>2</v>
      </c>
      <c r="C8" s="26" t="str">
        <f>1стр1!G56</f>
        <v>Коробко Павел</v>
      </c>
      <c r="D8" s="23"/>
      <c r="E8" s="23"/>
      <c r="F8" s="23"/>
      <c r="G8" s="23"/>
      <c r="H8" s="23"/>
      <c r="I8" s="23"/>
    </row>
    <row r="9" spans="1:9" ht="18">
      <c r="A9" s="24" t="s">
        <v>68</v>
      </c>
      <c r="B9" s="25">
        <v>3</v>
      </c>
      <c r="C9" s="26" t="str">
        <f>1стр2!I22</f>
        <v>Прокофьев Михаил</v>
      </c>
      <c r="D9" s="23"/>
      <c r="E9" s="23"/>
      <c r="F9" s="23"/>
      <c r="G9" s="23"/>
      <c r="H9" s="23"/>
      <c r="I9" s="23"/>
    </row>
    <row r="10" spans="1:9" ht="18">
      <c r="A10" s="24" t="s">
        <v>69</v>
      </c>
      <c r="B10" s="25">
        <v>4</v>
      </c>
      <c r="C10" s="26" t="str">
        <f>1стр2!I32</f>
        <v>Ларионов Дмитрий</v>
      </c>
      <c r="D10" s="23"/>
      <c r="E10" s="23"/>
      <c r="F10" s="23"/>
      <c r="G10" s="23"/>
      <c r="H10" s="23"/>
      <c r="I10" s="23"/>
    </row>
    <row r="11" spans="1:9" ht="18">
      <c r="A11" s="24" t="s">
        <v>70</v>
      </c>
      <c r="B11" s="25">
        <v>5</v>
      </c>
      <c r="C11" s="26" t="str">
        <f>1стр1!G63</f>
        <v>Щеклеин Михаил</v>
      </c>
      <c r="D11" s="23"/>
      <c r="E11" s="23"/>
      <c r="F11" s="23"/>
      <c r="G11" s="23"/>
      <c r="H11" s="23"/>
      <c r="I11" s="23"/>
    </row>
    <row r="12" spans="1:9" ht="18">
      <c r="A12" s="24" t="s">
        <v>71</v>
      </c>
      <c r="B12" s="25">
        <v>6</v>
      </c>
      <c r="C12" s="26" t="str">
        <f>1стр1!G65</f>
        <v>Нафиков Айдар</v>
      </c>
      <c r="D12" s="23"/>
      <c r="E12" s="23"/>
      <c r="F12" s="23"/>
      <c r="G12" s="23"/>
      <c r="H12" s="23"/>
      <c r="I12" s="23"/>
    </row>
    <row r="13" spans="1:9" ht="18">
      <c r="A13" s="24" t="s">
        <v>72</v>
      </c>
      <c r="B13" s="25">
        <v>7</v>
      </c>
      <c r="C13" s="26" t="str">
        <f>1стр1!G68</f>
        <v>Бочаров Артем</v>
      </c>
      <c r="D13" s="23"/>
      <c r="E13" s="23"/>
      <c r="F13" s="23"/>
      <c r="G13" s="23"/>
      <c r="H13" s="23"/>
      <c r="I13" s="23"/>
    </row>
    <row r="14" spans="1:9" ht="18">
      <c r="A14" s="24" t="s">
        <v>73</v>
      </c>
      <c r="B14" s="25">
        <v>8</v>
      </c>
      <c r="C14" s="26" t="str">
        <f>1стр1!G70</f>
        <v>Толкачев Иван</v>
      </c>
      <c r="D14" s="23"/>
      <c r="E14" s="23"/>
      <c r="F14" s="23"/>
      <c r="G14" s="23"/>
      <c r="H14" s="23"/>
      <c r="I14" s="23"/>
    </row>
    <row r="15" spans="1:9" ht="18">
      <c r="A15" s="24" t="s">
        <v>74</v>
      </c>
      <c r="B15" s="25">
        <v>9</v>
      </c>
      <c r="C15" s="26" t="str">
        <f>1стр1!D72</f>
        <v>Баканов Сергей</v>
      </c>
      <c r="D15" s="23"/>
      <c r="E15" s="23"/>
      <c r="F15" s="23"/>
      <c r="G15" s="23"/>
      <c r="H15" s="23"/>
      <c r="I15" s="23"/>
    </row>
    <row r="16" spans="1:9" ht="18">
      <c r="A16" s="24" t="s">
        <v>75</v>
      </c>
      <c r="B16" s="25">
        <v>10</v>
      </c>
      <c r="C16" s="26" t="str">
        <f>1стр1!D75</f>
        <v>Батыров Ильдан</v>
      </c>
      <c r="D16" s="23"/>
      <c r="E16" s="23"/>
      <c r="F16" s="23"/>
      <c r="G16" s="23"/>
      <c r="H16" s="23"/>
      <c r="I16" s="23"/>
    </row>
    <row r="17" spans="1:9" ht="18">
      <c r="A17" s="24" t="s">
        <v>76</v>
      </c>
      <c r="B17" s="25">
        <v>11</v>
      </c>
      <c r="C17" s="26" t="str">
        <f>1стр1!G73</f>
        <v>Алмаев Раис</v>
      </c>
      <c r="D17" s="23"/>
      <c r="E17" s="23"/>
      <c r="F17" s="23"/>
      <c r="G17" s="23"/>
      <c r="H17" s="23"/>
      <c r="I17" s="23"/>
    </row>
    <row r="18" spans="1:9" ht="18">
      <c r="A18" s="24" t="s">
        <v>77</v>
      </c>
      <c r="B18" s="25">
        <v>12</v>
      </c>
      <c r="C18" s="26" t="str">
        <f>1стр1!G75</f>
        <v>Гизатуллин Тимур</v>
      </c>
      <c r="D18" s="23"/>
      <c r="E18" s="23"/>
      <c r="F18" s="23"/>
      <c r="G18" s="23"/>
      <c r="H18" s="23"/>
      <c r="I18" s="23"/>
    </row>
    <row r="19" spans="1:9" ht="18">
      <c r="A19" s="24" t="s">
        <v>78</v>
      </c>
      <c r="B19" s="25">
        <v>13</v>
      </c>
      <c r="C19" s="26" t="str">
        <f>1стр2!I40</f>
        <v>Давлетов Тимур</v>
      </c>
      <c r="D19" s="23"/>
      <c r="E19" s="23"/>
      <c r="F19" s="23"/>
      <c r="G19" s="23"/>
      <c r="H19" s="23"/>
      <c r="I19" s="23"/>
    </row>
    <row r="20" spans="1:9" ht="18">
      <c r="A20" s="24" t="s">
        <v>79</v>
      </c>
      <c r="B20" s="25">
        <v>14</v>
      </c>
      <c r="C20" s="26" t="str">
        <f>1стр2!I44</f>
        <v>Шайхутдинова Маргарита</v>
      </c>
      <c r="D20" s="23"/>
      <c r="E20" s="23"/>
      <c r="F20" s="23"/>
      <c r="G20" s="23"/>
      <c r="H20" s="23"/>
      <c r="I20" s="23"/>
    </row>
    <row r="21" spans="1:9" ht="18">
      <c r="A21" s="24" t="s">
        <v>80</v>
      </c>
      <c r="B21" s="25">
        <v>15</v>
      </c>
      <c r="C21" s="26" t="str">
        <f>1стр2!I46</f>
        <v>Грубов Виталий</v>
      </c>
      <c r="D21" s="23"/>
      <c r="E21" s="23"/>
      <c r="F21" s="23"/>
      <c r="G21" s="23"/>
      <c r="H21" s="23"/>
      <c r="I21" s="23"/>
    </row>
    <row r="22" spans="1:9" ht="18">
      <c r="A22" s="24" t="s">
        <v>81</v>
      </c>
      <c r="B22" s="25">
        <v>16</v>
      </c>
      <c r="C22" s="26" t="str">
        <f>1стр2!I48</f>
        <v>Ямансарин Галиулла</v>
      </c>
      <c r="D22" s="23"/>
      <c r="E22" s="23"/>
      <c r="F22" s="23"/>
      <c r="G22" s="23"/>
      <c r="H22" s="23"/>
      <c r="I22" s="23"/>
    </row>
    <row r="23" spans="1:9" ht="18">
      <c r="A23" s="24" t="s">
        <v>56</v>
      </c>
      <c r="B23" s="25">
        <v>17</v>
      </c>
      <c r="C23" s="26" t="str">
        <f>1стр2!E44</f>
        <v>Усков Сергей</v>
      </c>
      <c r="D23" s="23"/>
      <c r="E23" s="23"/>
      <c r="F23" s="23"/>
      <c r="G23" s="23"/>
      <c r="H23" s="23"/>
      <c r="I23" s="23"/>
    </row>
    <row r="24" spans="1:9" ht="18">
      <c r="A24" s="24" t="s">
        <v>52</v>
      </c>
      <c r="B24" s="25">
        <v>18</v>
      </c>
      <c r="C24" s="26" t="str">
        <f>1стр2!E50</f>
        <v>Шуршин Андрей</v>
      </c>
      <c r="D24" s="23"/>
      <c r="E24" s="23"/>
      <c r="F24" s="23"/>
      <c r="G24" s="23"/>
      <c r="H24" s="23"/>
      <c r="I24" s="23"/>
    </row>
    <row r="25" spans="1:9" ht="18">
      <c r="A25" s="24" t="s">
        <v>82</v>
      </c>
      <c r="B25" s="25">
        <v>19</v>
      </c>
      <c r="C25" s="26" t="str">
        <f>1стр2!E53</f>
        <v>Антошкин Алексей</v>
      </c>
      <c r="D25" s="23"/>
      <c r="E25" s="23"/>
      <c r="F25" s="23"/>
      <c r="G25" s="23"/>
      <c r="H25" s="23"/>
      <c r="I25" s="23"/>
    </row>
    <row r="26" spans="1:9" ht="18">
      <c r="A26" s="24" t="s">
        <v>83</v>
      </c>
      <c r="B26" s="25">
        <v>20</v>
      </c>
      <c r="C26" s="26" t="str">
        <f>1стр2!E55</f>
        <v>Лукьянов Роман</v>
      </c>
      <c r="D26" s="23"/>
      <c r="E26" s="23"/>
      <c r="F26" s="23"/>
      <c r="G26" s="23"/>
      <c r="H26" s="23"/>
      <c r="I26" s="23"/>
    </row>
    <row r="27" spans="1:9" ht="18">
      <c r="A27" s="24" t="s">
        <v>84</v>
      </c>
      <c r="B27" s="25">
        <v>21</v>
      </c>
      <c r="C27" s="26" t="str">
        <f>1стр2!I53</f>
        <v>Тарараев Петр</v>
      </c>
      <c r="D27" s="23"/>
      <c r="E27" s="23"/>
      <c r="F27" s="23"/>
      <c r="G27" s="23"/>
      <c r="H27" s="23"/>
      <c r="I27" s="23"/>
    </row>
    <row r="28" spans="1:9" ht="18">
      <c r="A28" s="24" t="s">
        <v>85</v>
      </c>
      <c r="B28" s="25">
        <v>22</v>
      </c>
      <c r="C28" s="26" t="str">
        <f>1стр2!I57</f>
        <v>Биктагирова Лилия</v>
      </c>
      <c r="D28" s="23"/>
      <c r="E28" s="23"/>
      <c r="F28" s="23"/>
      <c r="G28" s="23"/>
      <c r="H28" s="23"/>
      <c r="I28" s="23"/>
    </row>
    <row r="29" spans="1:9" ht="18">
      <c r="A29" s="24" t="s">
        <v>86</v>
      </c>
      <c r="B29" s="25">
        <v>23</v>
      </c>
      <c r="C29" s="26" t="str">
        <f>1стр2!I59</f>
        <v>Насыров Рустам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1стр2!I61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1стр2!I74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80" t="str">
        <f>Сп1!A1</f>
        <v>Кубок Башкортостана</v>
      </c>
      <c r="B1" s="80"/>
      <c r="C1" s="80"/>
      <c r="D1" s="80"/>
      <c r="E1" s="80"/>
      <c r="F1" s="80"/>
      <c r="G1" s="80"/>
    </row>
    <row r="2" spans="1:7" ht="15.75">
      <c r="A2" s="80" t="str">
        <f>Сп1!A2</f>
        <v>1/4 финала Турнира День народного единства</v>
      </c>
      <c r="B2" s="80"/>
      <c r="C2" s="80"/>
      <c r="D2" s="80"/>
      <c r="E2" s="80"/>
      <c r="F2" s="80"/>
      <c r="G2" s="80"/>
    </row>
    <row r="3" spans="1:7" ht="15.75">
      <c r="A3" s="79">
        <f>Сп1!A3</f>
        <v>40467</v>
      </c>
      <c r="B3" s="79"/>
      <c r="C3" s="79"/>
      <c r="D3" s="79"/>
      <c r="E3" s="79"/>
      <c r="F3" s="79"/>
      <c r="G3" s="79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"/>
      <c r="B6" s="5">
        <v>1</v>
      </c>
      <c r="C6" s="6" t="s">
        <v>66</v>
      </c>
      <c r="D6" s="3"/>
      <c r="E6" s="7"/>
      <c r="F6" s="3"/>
      <c r="G6" s="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"/>
      <c r="B8" s="3"/>
      <c r="C8" s="5">
        <v>17</v>
      </c>
      <c r="D8" s="6" t="s">
        <v>66</v>
      </c>
      <c r="E8" s="3"/>
      <c r="F8" s="3"/>
      <c r="G8" s="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2">
        <v>17</v>
      </c>
      <c r="B9" s="4" t="str">
        <f>Сп1!A23</f>
        <v>Шуршин Андрей</v>
      </c>
      <c r="C9" s="9"/>
      <c r="D9" s="9"/>
      <c r="E9" s="3"/>
      <c r="F9" s="3"/>
      <c r="G9" s="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"/>
      <c r="B10" s="5">
        <v>2</v>
      </c>
      <c r="C10" s="10" t="s">
        <v>81</v>
      </c>
      <c r="D10" s="9"/>
      <c r="E10" s="3"/>
      <c r="F10" s="3"/>
      <c r="G10" s="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2">
        <v>16</v>
      </c>
      <c r="B11" s="8" t="str">
        <f>Сп1!A22</f>
        <v>Лукьянов Роман</v>
      </c>
      <c r="C11" s="3"/>
      <c r="D11" s="9"/>
      <c r="E11" s="3"/>
      <c r="F11" s="3"/>
      <c r="G11" s="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"/>
      <c r="B12" s="3"/>
      <c r="C12" s="3"/>
      <c r="D12" s="5">
        <v>25</v>
      </c>
      <c r="E12" s="6" t="s">
        <v>66</v>
      </c>
      <c r="F12" s="3"/>
      <c r="G12" s="1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2">
        <v>9</v>
      </c>
      <c r="B13" s="4" t="str">
        <f>Сп1!A15</f>
        <v>Баканов Сергей</v>
      </c>
      <c r="C13" s="3"/>
      <c r="D13" s="9"/>
      <c r="E13" s="9"/>
      <c r="F13" s="3"/>
      <c r="G13" s="1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"/>
      <c r="B14" s="5">
        <v>3</v>
      </c>
      <c r="C14" s="6" t="s">
        <v>74</v>
      </c>
      <c r="D14" s="9"/>
      <c r="E14" s="9"/>
      <c r="F14" s="3"/>
      <c r="G14" s="1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2">
        <v>24</v>
      </c>
      <c r="B15" s="8" t="str">
        <f>Сп1!A30</f>
        <v>нет</v>
      </c>
      <c r="C15" s="9"/>
      <c r="D15" s="9"/>
      <c r="E15" s="9"/>
      <c r="F15" s="3"/>
      <c r="G15" s="1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"/>
      <c r="B16" s="3"/>
      <c r="C16" s="5">
        <v>18</v>
      </c>
      <c r="D16" s="10" t="s">
        <v>74</v>
      </c>
      <c r="E16" s="9"/>
      <c r="F16" s="3"/>
      <c r="G16" s="1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2">
        <v>25</v>
      </c>
      <c r="B17" s="4" t="str">
        <f>Сп1!A31</f>
        <v>нет</v>
      </c>
      <c r="C17" s="9"/>
      <c r="D17" s="3"/>
      <c r="E17" s="9"/>
      <c r="F17" s="3"/>
      <c r="G17" s="1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"/>
      <c r="B18" s="5">
        <v>4</v>
      </c>
      <c r="C18" s="10" t="s">
        <v>73</v>
      </c>
      <c r="D18" s="3"/>
      <c r="E18" s="9"/>
      <c r="F18" s="3"/>
      <c r="G18" s="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2">
        <v>8</v>
      </c>
      <c r="B19" s="8" t="str">
        <f>Сп1!A14</f>
        <v>Бочаров Артем</v>
      </c>
      <c r="C19" s="3"/>
      <c r="D19" s="3"/>
      <c r="E19" s="9"/>
      <c r="F19" s="3"/>
      <c r="G19" s="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"/>
      <c r="B20" s="3"/>
      <c r="C20" s="3"/>
      <c r="D20" s="3"/>
      <c r="E20" s="5">
        <v>29</v>
      </c>
      <c r="F20" s="6" t="s">
        <v>66</v>
      </c>
      <c r="G20" s="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2">
        <v>5</v>
      </c>
      <c r="B21" s="4" t="str">
        <f>Сп1!A11</f>
        <v>Давлетов Тимур</v>
      </c>
      <c r="C21" s="3"/>
      <c r="D21" s="3"/>
      <c r="E21" s="9"/>
      <c r="F21" s="9"/>
      <c r="G21" s="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"/>
      <c r="B22" s="5">
        <v>5</v>
      </c>
      <c r="C22" s="6" t="s">
        <v>70</v>
      </c>
      <c r="D22" s="3"/>
      <c r="E22" s="9"/>
      <c r="F22" s="9"/>
      <c r="G22" s="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"/>
      <c r="B24" s="3"/>
      <c r="C24" s="5">
        <v>19</v>
      </c>
      <c r="D24" s="6" t="s">
        <v>77</v>
      </c>
      <c r="E24" s="9"/>
      <c r="F24" s="9"/>
      <c r="G24" s="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2">
        <v>21</v>
      </c>
      <c r="B25" s="4" t="str">
        <f>Сп1!A27</f>
        <v>Биктагирова Лилия</v>
      </c>
      <c r="C25" s="9"/>
      <c r="D25" s="9"/>
      <c r="E25" s="9"/>
      <c r="F25" s="9"/>
      <c r="G25" s="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"/>
      <c r="B26" s="5">
        <v>6</v>
      </c>
      <c r="C26" s="10" t="s">
        <v>77</v>
      </c>
      <c r="D26" s="9"/>
      <c r="E26" s="9"/>
      <c r="F26" s="9"/>
      <c r="G26" s="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2">
        <v>12</v>
      </c>
      <c r="B27" s="8" t="str">
        <f>Сп1!A18</f>
        <v>Нафиков Айдар</v>
      </c>
      <c r="C27" s="3"/>
      <c r="D27" s="9"/>
      <c r="E27" s="9"/>
      <c r="F27" s="9"/>
      <c r="G27" s="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"/>
      <c r="B28" s="3"/>
      <c r="C28" s="3"/>
      <c r="D28" s="5">
        <v>26</v>
      </c>
      <c r="E28" s="10" t="s">
        <v>77</v>
      </c>
      <c r="F28" s="9"/>
      <c r="G28" s="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2">
        <v>13</v>
      </c>
      <c r="B29" s="4" t="str">
        <f>Сп1!A19</f>
        <v>Гизатуллин Тимур</v>
      </c>
      <c r="C29" s="3"/>
      <c r="D29" s="9"/>
      <c r="E29" s="3"/>
      <c r="F29" s="9"/>
      <c r="G29" s="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"/>
      <c r="B30" s="5">
        <v>7</v>
      </c>
      <c r="C30" s="6" t="s">
        <v>78</v>
      </c>
      <c r="D30" s="9"/>
      <c r="E30" s="3"/>
      <c r="F30" s="9"/>
      <c r="G30" s="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2">
        <v>20</v>
      </c>
      <c r="B31" s="8" t="str">
        <f>Сп1!A26</f>
        <v>Грубов Виталий</v>
      </c>
      <c r="C31" s="9"/>
      <c r="D31" s="9"/>
      <c r="E31" s="3"/>
      <c r="F31" s="9"/>
      <c r="G31" s="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"/>
      <c r="B32" s="3"/>
      <c r="C32" s="5">
        <v>20</v>
      </c>
      <c r="D32" s="10" t="s">
        <v>78</v>
      </c>
      <c r="E32" s="3"/>
      <c r="F32" s="9"/>
      <c r="G32" s="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"/>
      <c r="B34" s="5">
        <v>8</v>
      </c>
      <c r="C34" s="10" t="s">
        <v>69</v>
      </c>
      <c r="D34" s="3"/>
      <c r="E34" s="3"/>
      <c r="F34" s="9"/>
      <c r="G34" s="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2">
        <v>4</v>
      </c>
      <c r="B35" s="8" t="str">
        <f>Сп1!A10</f>
        <v>Усков Сергей</v>
      </c>
      <c r="C35" s="3"/>
      <c r="D35" s="3"/>
      <c r="E35" s="3"/>
      <c r="F35" s="9"/>
      <c r="G35" s="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67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2">
        <v>3</v>
      </c>
      <c r="B37" s="4" t="str">
        <f>Сп1!A9</f>
        <v>Прокофьев Михаил</v>
      </c>
      <c r="C37" s="3"/>
      <c r="D37" s="3"/>
      <c r="E37" s="3"/>
      <c r="F37" s="9"/>
      <c r="G37" s="14" t="s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"/>
      <c r="B38" s="5">
        <v>9</v>
      </c>
      <c r="C38" s="6" t="s">
        <v>68</v>
      </c>
      <c r="D38" s="3"/>
      <c r="E38" s="3"/>
      <c r="F38" s="9"/>
      <c r="G38" s="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"/>
      <c r="B40" s="3"/>
      <c r="C40" s="5">
        <v>21</v>
      </c>
      <c r="D40" s="6" t="s">
        <v>68</v>
      </c>
      <c r="E40" s="3"/>
      <c r="F40" s="9"/>
      <c r="G40" s="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2">
        <v>19</v>
      </c>
      <c r="B41" s="4" t="str">
        <f>Сп1!A25</f>
        <v>Антошкин Алексей</v>
      </c>
      <c r="C41" s="9"/>
      <c r="D41" s="9"/>
      <c r="E41" s="3"/>
      <c r="F41" s="9"/>
      <c r="G41" s="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"/>
      <c r="B42" s="5">
        <v>10</v>
      </c>
      <c r="C42" s="10" t="s">
        <v>82</v>
      </c>
      <c r="D42" s="9"/>
      <c r="E42" s="3"/>
      <c r="F42" s="9"/>
      <c r="G42" s="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2">
        <v>14</v>
      </c>
      <c r="B43" s="8" t="str">
        <f>Сп1!A20</f>
        <v>Алмаев Раис</v>
      </c>
      <c r="C43" s="3"/>
      <c r="D43" s="9"/>
      <c r="E43" s="3"/>
      <c r="F43" s="9"/>
      <c r="G43" s="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"/>
      <c r="B44" s="3"/>
      <c r="C44" s="3"/>
      <c r="D44" s="5">
        <v>27</v>
      </c>
      <c r="E44" s="6" t="s">
        <v>85</v>
      </c>
      <c r="F44" s="9"/>
      <c r="G44" s="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2">
        <v>11</v>
      </c>
      <c r="B45" s="4" t="str">
        <f>Сп1!A17</f>
        <v>Тарараев Петр</v>
      </c>
      <c r="C45" s="3"/>
      <c r="D45" s="9"/>
      <c r="E45" s="9"/>
      <c r="F45" s="9"/>
      <c r="G45" s="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"/>
      <c r="B46" s="5">
        <v>11</v>
      </c>
      <c r="C46" s="6" t="s">
        <v>85</v>
      </c>
      <c r="D46" s="9"/>
      <c r="E46" s="9"/>
      <c r="F46" s="9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2">
        <v>22</v>
      </c>
      <c r="B47" s="8" t="str">
        <f>Сп1!A28</f>
        <v>Щеклеин Михаил</v>
      </c>
      <c r="C47" s="9"/>
      <c r="D47" s="9"/>
      <c r="E47" s="9"/>
      <c r="F47" s="9"/>
      <c r="G47" s="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"/>
      <c r="B48" s="3"/>
      <c r="C48" s="5">
        <v>22</v>
      </c>
      <c r="D48" s="10" t="s">
        <v>85</v>
      </c>
      <c r="E48" s="9"/>
      <c r="F48" s="9"/>
      <c r="G48" s="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"/>
      <c r="B50" s="5">
        <v>12</v>
      </c>
      <c r="C50" s="10" t="s">
        <v>71</v>
      </c>
      <c r="D50" s="3"/>
      <c r="E50" s="9"/>
      <c r="F50" s="9"/>
      <c r="G50" s="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2">
        <v>6</v>
      </c>
      <c r="B51" s="8" t="str">
        <f>Сп1!A12</f>
        <v>Ларионов Дмитрий</v>
      </c>
      <c r="C51" s="3"/>
      <c r="D51" s="3"/>
      <c r="E51" s="9"/>
      <c r="F51" s="9"/>
      <c r="G51" s="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"/>
      <c r="B52" s="3"/>
      <c r="C52" s="3"/>
      <c r="D52" s="3"/>
      <c r="E52" s="5">
        <v>30</v>
      </c>
      <c r="F52" s="10" t="s">
        <v>67</v>
      </c>
      <c r="G52" s="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2">
        <v>7</v>
      </c>
      <c r="B53" s="4" t="str">
        <f>Сп1!A13</f>
        <v>Толкачев Иван</v>
      </c>
      <c r="C53" s="3"/>
      <c r="D53" s="3"/>
      <c r="E53" s="9"/>
      <c r="F53" s="3"/>
      <c r="G53" s="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"/>
      <c r="B54" s="5">
        <v>13</v>
      </c>
      <c r="C54" s="6" t="s">
        <v>72</v>
      </c>
      <c r="D54" s="3"/>
      <c r="E54" s="9"/>
      <c r="F54" s="3"/>
      <c r="G54" s="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2">
        <v>26</v>
      </c>
      <c r="B55" s="8" t="str">
        <f>Сп1!A32</f>
        <v>нет</v>
      </c>
      <c r="C55" s="9"/>
      <c r="D55" s="3"/>
      <c r="E55" s="9"/>
      <c r="F55" s="3"/>
      <c r="G55" s="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"/>
      <c r="B56" s="3"/>
      <c r="C56" s="5">
        <v>23</v>
      </c>
      <c r="D56" s="6" t="s">
        <v>75</v>
      </c>
      <c r="E56" s="9"/>
      <c r="F56" s="18">
        <v>-31</v>
      </c>
      <c r="G56" s="4" t="str">
        <f>IF(G36=F20,F52,IF(G36=F52,F20,0))</f>
        <v>Коробко Павел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2">
        <v>23</v>
      </c>
      <c r="B57" s="4" t="str">
        <f>Сп1!A29</f>
        <v>Насыров Рустам</v>
      </c>
      <c r="C57" s="9"/>
      <c r="D57" s="9"/>
      <c r="E57" s="9"/>
      <c r="F57" s="3"/>
      <c r="G57" s="14" t="s">
        <v>1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"/>
      <c r="B58" s="5">
        <v>14</v>
      </c>
      <c r="C58" s="10" t="s">
        <v>75</v>
      </c>
      <c r="D58" s="9"/>
      <c r="E58" s="9"/>
      <c r="F58" s="3"/>
      <c r="G58" s="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2">
        <v>10</v>
      </c>
      <c r="B59" s="8" t="str">
        <f>Сп1!A16</f>
        <v>Батыров Ильдан</v>
      </c>
      <c r="C59" s="3"/>
      <c r="D59" s="9"/>
      <c r="E59" s="9"/>
      <c r="F59" s="3"/>
      <c r="G59" s="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"/>
      <c r="B60" s="3"/>
      <c r="C60" s="3"/>
      <c r="D60" s="5">
        <v>28</v>
      </c>
      <c r="E60" s="10" t="s">
        <v>67</v>
      </c>
      <c r="F60" s="3"/>
      <c r="G60" s="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2">
        <v>15</v>
      </c>
      <c r="B61" s="4" t="str">
        <f>Сп1!A21</f>
        <v>Шайхутдинова Маргарита</v>
      </c>
      <c r="C61" s="3"/>
      <c r="D61" s="9"/>
      <c r="E61" s="3"/>
      <c r="F61" s="3"/>
      <c r="G61" s="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"/>
      <c r="B62" s="5">
        <v>15</v>
      </c>
      <c r="C62" s="6" t="s">
        <v>80</v>
      </c>
      <c r="D62" s="9"/>
      <c r="E62" s="2">
        <v>-58</v>
      </c>
      <c r="F62" s="4" t="str">
        <f>IF(1стр2!H14=1стр2!G10,1стр2!G18,IF(1стр2!H14=1стр2!G18,1стр2!G10,0))</f>
        <v>Щеклеин Михаил</v>
      </c>
      <c r="G62" s="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2">
        <v>18</v>
      </c>
      <c r="B63" s="8" t="str">
        <f>Сп1!A24</f>
        <v>Ямансарин Галиулла</v>
      </c>
      <c r="C63" s="9"/>
      <c r="D63" s="9"/>
      <c r="E63" s="3"/>
      <c r="F63" s="5">
        <v>61</v>
      </c>
      <c r="G63" s="6" t="s">
        <v>85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"/>
      <c r="B64" s="3"/>
      <c r="C64" s="5">
        <v>24</v>
      </c>
      <c r="D64" s="10" t="s">
        <v>67</v>
      </c>
      <c r="E64" s="2">
        <v>-59</v>
      </c>
      <c r="F64" s="8" t="str">
        <f>IF(1стр2!H30=1стр2!G26,1стр2!G34,IF(1стр2!H30=1стр2!G34,1стр2!G26,0))</f>
        <v>Нафиков Айдар</v>
      </c>
      <c r="G64" s="14" t="s">
        <v>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Нафиков Айдар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"/>
      <c r="B66" s="5">
        <v>16</v>
      </c>
      <c r="C66" s="10" t="s">
        <v>67</v>
      </c>
      <c r="D66" s="3"/>
      <c r="E66" s="3"/>
      <c r="F66" s="3"/>
      <c r="G66" s="14" t="s">
        <v>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2">
        <v>2</v>
      </c>
      <c r="B67" s="8" t="str">
        <f>Сп1!A8</f>
        <v>Лебедь Виктор</v>
      </c>
      <c r="C67" s="3"/>
      <c r="D67" s="3"/>
      <c r="E67" s="2">
        <v>-56</v>
      </c>
      <c r="F67" s="4" t="str">
        <f>IF(1стр2!G10=1стр2!F6,1стр2!F14,IF(1стр2!G10=1стр2!F14,1стр2!F6,0))</f>
        <v>Толкачев Иван</v>
      </c>
      <c r="G67" s="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73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2">
        <v>-52</v>
      </c>
      <c r="B69" s="4" t="str">
        <f>IF(1стр2!F6=1стр2!E4,1стр2!E8,IF(1стр2!F6=1стр2!E8,1стр2!E4,0))</f>
        <v>Баканов Сергей</v>
      </c>
      <c r="C69" s="3"/>
      <c r="D69" s="3"/>
      <c r="E69" s="2">
        <v>-57</v>
      </c>
      <c r="F69" s="8" t="str">
        <f>IF(1стр2!G26=1стр2!F22,1стр2!F30,IF(1стр2!G26=1стр2!F30,1стр2!F22,0))</f>
        <v>Бочаров Артем</v>
      </c>
      <c r="G69" s="14" t="s">
        <v>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"/>
      <c r="B70" s="5">
        <v>63</v>
      </c>
      <c r="C70" s="6" t="s">
        <v>74</v>
      </c>
      <c r="D70" s="3"/>
      <c r="E70" s="3"/>
      <c r="F70" s="2">
        <v>-62</v>
      </c>
      <c r="G70" s="4" t="str">
        <f>IF(G68=F67,F69,IF(G68=F69,F67,0))</f>
        <v>Толкачев Иван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2">
        <v>-53</v>
      </c>
      <c r="B71" s="8" t="str">
        <f>IF(1стр2!F14=1стр2!E12,1стр2!E16,IF(1стр2!F14=1стр2!E16,1стр2!E12,0))</f>
        <v>Гизатуллин Тимур</v>
      </c>
      <c r="C71" s="9"/>
      <c r="D71" s="13"/>
      <c r="E71" s="3"/>
      <c r="F71" s="3"/>
      <c r="G71" s="14" t="s">
        <v>9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"/>
      <c r="B72" s="3"/>
      <c r="C72" s="5">
        <v>65</v>
      </c>
      <c r="D72" s="6" t="s">
        <v>74</v>
      </c>
      <c r="E72" s="2">
        <v>-63</v>
      </c>
      <c r="F72" s="4" t="str">
        <f>IF(C70=B69,B71,IF(C70=B71,B69,0))</f>
        <v>Гизатуллин Тимур</v>
      </c>
      <c r="G72" s="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2">
        <v>-54</v>
      </c>
      <c r="B73" s="4" t="str">
        <f>IF(1стр2!F22=1стр2!E20,1стр2!E24,IF(1стр2!F22=1стр2!E24,1стр2!E20,0))</f>
        <v>Алмаев Раис</v>
      </c>
      <c r="C73" s="9"/>
      <c r="D73" s="17" t="s">
        <v>6</v>
      </c>
      <c r="E73" s="3"/>
      <c r="F73" s="5">
        <v>66</v>
      </c>
      <c r="G73" s="6" t="s">
        <v>79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"/>
      <c r="B74" s="5">
        <v>64</v>
      </c>
      <c r="C74" s="10" t="s">
        <v>75</v>
      </c>
      <c r="D74" s="20"/>
      <c r="E74" s="2">
        <v>-64</v>
      </c>
      <c r="F74" s="8" t="str">
        <f>IF(C74=B73,B75,IF(C74=B75,B73,0))</f>
        <v>Алмаев Раис</v>
      </c>
      <c r="G74" s="14" t="s">
        <v>10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2">
        <v>-55</v>
      </c>
      <c r="B75" s="8" t="str">
        <f>IF(1стр2!F30=1стр2!E28,1стр2!E32,IF(1стр2!F30=1стр2!E32,1стр2!E28,0))</f>
        <v>Батыров Ильдан</v>
      </c>
      <c r="C75" s="2">
        <v>-65</v>
      </c>
      <c r="D75" s="4" t="str">
        <f>IF(D72=C70,C74,IF(D72=C74,C70,0))</f>
        <v>Батыров Ильдан</v>
      </c>
      <c r="E75" s="3"/>
      <c r="F75" s="2">
        <v>-66</v>
      </c>
      <c r="G75" s="4" t="str">
        <f>IF(G73=F72,F74,IF(G73=F74,F72,0))</f>
        <v>Гизатуллин Тимур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2010-09-18T08:20:30Z</cp:lastPrinted>
  <dcterms:created xsi:type="dcterms:W3CDTF">2008-02-03T08:28:10Z</dcterms:created>
  <dcterms:modified xsi:type="dcterms:W3CDTF">2010-11-06T08:14:01Z</dcterms:modified>
  <cp:category/>
  <cp:version/>
  <cp:contentType/>
  <cp:contentStatus/>
</cp:coreProperties>
</file>